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CHIDUKURI\Documents\島村\20230203専務転入超過と熊谷青果市場社長訪問\"/>
    </mc:Choice>
  </mc:AlternateContent>
  <xr:revisionPtr revIDLastSave="0" documentId="13_ncr:1_{97C78E12-E794-4DDD-A5FC-3726B7D4B2C8}" xr6:coauthVersionLast="47" xr6:coauthVersionMax="47" xr10:uidLastSave="{00000000-0000-0000-0000-000000000000}"/>
  <bookViews>
    <workbookView xWindow="-120" yWindow="-120" windowWidth="20730" windowHeight="11160" activeTab="2" xr2:uid="{FF3D52A7-6168-49ED-9389-41238CC0B5B6}"/>
  </bookViews>
  <sheets>
    <sheet name="転入超過5市比較" sheetId="3" r:id="rId1"/>
    <sheet name="転入5市比較" sheetId="4" r:id="rId2"/>
    <sheet name="転出5市比較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3" l="1"/>
  <c r="M35" i="3" s="1"/>
  <c r="L29" i="3"/>
  <c r="J29" i="3"/>
  <c r="B29" i="3"/>
  <c r="L23" i="3"/>
  <c r="J23" i="3"/>
  <c r="D23" i="3"/>
  <c r="B23" i="3"/>
  <c r="G23" i="3" s="1"/>
  <c r="L17" i="3"/>
  <c r="J17" i="3"/>
  <c r="B17" i="3"/>
  <c r="L10" i="3"/>
  <c r="J10" i="3"/>
  <c r="F10" i="3"/>
  <c r="B10" i="3"/>
  <c r="L35" i="1"/>
  <c r="J35" i="1"/>
  <c r="F35" i="1"/>
  <c r="D35" i="1"/>
  <c r="B35" i="1"/>
  <c r="L29" i="1"/>
  <c r="J29" i="1"/>
  <c r="F29" i="1"/>
  <c r="D29" i="1"/>
  <c r="B29" i="1"/>
  <c r="L23" i="1"/>
  <c r="J23" i="1"/>
  <c r="F23" i="1"/>
  <c r="D23" i="1"/>
  <c r="B23" i="1"/>
  <c r="L17" i="1"/>
  <c r="J17" i="1"/>
  <c r="F17" i="1"/>
  <c r="D17" i="1"/>
  <c r="B17" i="1"/>
  <c r="L10" i="1"/>
  <c r="J10" i="1"/>
  <c r="F10" i="1"/>
  <c r="D10" i="1"/>
  <c r="B10" i="1"/>
  <c r="L35" i="4"/>
  <c r="J35" i="4"/>
  <c r="F35" i="4"/>
  <c r="D35" i="4"/>
  <c r="B35" i="4"/>
  <c r="M35" i="4" s="1"/>
  <c r="L29" i="4"/>
  <c r="J29" i="4"/>
  <c r="F29" i="4"/>
  <c r="D29" i="4"/>
  <c r="B29" i="4"/>
  <c r="L23" i="4"/>
  <c r="J23" i="4"/>
  <c r="F23" i="4"/>
  <c r="D23" i="4"/>
  <c r="B23" i="4"/>
  <c r="L17" i="4"/>
  <c r="J17" i="4"/>
  <c r="F17" i="4"/>
  <c r="D17" i="4"/>
  <c r="B17" i="4"/>
  <c r="L10" i="4"/>
  <c r="J10" i="4"/>
  <c r="F10" i="4"/>
  <c r="D10" i="4"/>
  <c r="B10" i="4"/>
  <c r="M34" i="4"/>
  <c r="K34" i="4"/>
  <c r="K33" i="4"/>
  <c r="H22" i="4"/>
  <c r="H9" i="4"/>
  <c r="I9" i="4"/>
  <c r="H34" i="4"/>
  <c r="I34" i="4" s="1"/>
  <c r="H33" i="4"/>
  <c r="H28" i="4"/>
  <c r="I28" i="4" s="1"/>
  <c r="H27" i="4"/>
  <c r="H16" i="4"/>
  <c r="I16" i="4" s="1"/>
  <c r="H15" i="4"/>
  <c r="G34" i="4"/>
  <c r="G33" i="4"/>
  <c r="G27" i="4"/>
  <c r="G22" i="4"/>
  <c r="G16" i="4"/>
  <c r="E34" i="4"/>
  <c r="E33" i="4"/>
  <c r="E28" i="4"/>
  <c r="E27" i="4"/>
  <c r="E16" i="4"/>
  <c r="E15" i="4"/>
  <c r="E9" i="4"/>
  <c r="M33" i="4"/>
  <c r="M28" i="4"/>
  <c r="K28" i="4"/>
  <c r="G28" i="4"/>
  <c r="M27" i="4"/>
  <c r="K27" i="4"/>
  <c r="M22" i="4"/>
  <c r="K22" i="4"/>
  <c r="I22" i="4"/>
  <c r="E22" i="4"/>
  <c r="M21" i="4"/>
  <c r="K21" i="4"/>
  <c r="H21" i="4"/>
  <c r="G21" i="4"/>
  <c r="E21" i="4"/>
  <c r="M16" i="4"/>
  <c r="K16" i="4"/>
  <c r="M15" i="4"/>
  <c r="K15" i="4"/>
  <c r="G15" i="4"/>
  <c r="M9" i="4"/>
  <c r="K9" i="4"/>
  <c r="G9" i="4"/>
  <c r="M8" i="4"/>
  <c r="K8" i="4"/>
  <c r="H8" i="4"/>
  <c r="G8" i="4"/>
  <c r="E8" i="4"/>
  <c r="M33" i="3"/>
  <c r="M28" i="3"/>
  <c r="K28" i="3"/>
  <c r="G28" i="3"/>
  <c r="M27" i="3"/>
  <c r="K27" i="3"/>
  <c r="M22" i="3"/>
  <c r="K22" i="3"/>
  <c r="I22" i="3"/>
  <c r="E22" i="3"/>
  <c r="M21" i="3"/>
  <c r="K21" i="3"/>
  <c r="H21" i="3"/>
  <c r="G21" i="3"/>
  <c r="E21" i="3"/>
  <c r="M16" i="3"/>
  <c r="K16" i="3"/>
  <c r="M15" i="3"/>
  <c r="K15" i="3"/>
  <c r="G15" i="3"/>
  <c r="M9" i="3"/>
  <c r="K9" i="3"/>
  <c r="I9" i="3"/>
  <c r="G9" i="3"/>
  <c r="M8" i="3"/>
  <c r="K8" i="3"/>
  <c r="H8" i="3"/>
  <c r="G8" i="3"/>
  <c r="E8" i="3"/>
  <c r="M34" i="1"/>
  <c r="K34" i="1"/>
  <c r="H34" i="1"/>
  <c r="I34" i="1" s="1"/>
  <c r="G34" i="1"/>
  <c r="E34" i="1"/>
  <c r="M33" i="1"/>
  <c r="K33" i="1"/>
  <c r="H33" i="1"/>
  <c r="G33" i="1"/>
  <c r="E33" i="1"/>
  <c r="M28" i="1"/>
  <c r="K28" i="1"/>
  <c r="H28" i="1"/>
  <c r="I28" i="1" s="1"/>
  <c r="G28" i="1"/>
  <c r="E28" i="1"/>
  <c r="M27" i="1"/>
  <c r="K27" i="1"/>
  <c r="H27" i="1"/>
  <c r="G27" i="1"/>
  <c r="E27" i="1"/>
  <c r="M22" i="1"/>
  <c r="K22" i="1"/>
  <c r="H22" i="1"/>
  <c r="I22" i="1" s="1"/>
  <c r="G22" i="1"/>
  <c r="E22" i="1"/>
  <c r="M21" i="1"/>
  <c r="K21" i="1"/>
  <c r="H21" i="1"/>
  <c r="G21" i="1"/>
  <c r="E21" i="1"/>
  <c r="M16" i="1"/>
  <c r="K16" i="1"/>
  <c r="H16" i="1"/>
  <c r="I16" i="1" s="1"/>
  <c r="G16" i="1"/>
  <c r="E16" i="1"/>
  <c r="M15" i="1"/>
  <c r="K15" i="1"/>
  <c r="H15" i="1"/>
  <c r="G15" i="1"/>
  <c r="E15" i="1"/>
  <c r="M9" i="1"/>
  <c r="K9" i="1"/>
  <c r="H9" i="1"/>
  <c r="I9" i="1" s="1"/>
  <c r="G9" i="1"/>
  <c r="E9" i="1"/>
  <c r="H8" i="1"/>
  <c r="M8" i="1"/>
  <c r="K8" i="1"/>
  <c r="G8" i="1"/>
  <c r="E8" i="1"/>
  <c r="I21" i="4" l="1"/>
  <c r="H23" i="4"/>
  <c r="I23" i="4" s="1"/>
  <c r="I15" i="4"/>
  <c r="H17" i="4"/>
  <c r="I17" i="4" s="1"/>
  <c r="I27" i="4"/>
  <c r="H29" i="4"/>
  <c r="I29" i="4" s="1"/>
  <c r="I33" i="4"/>
  <c r="H35" i="4"/>
  <c r="I35" i="4" s="1"/>
  <c r="E17" i="4"/>
  <c r="G17" i="4"/>
  <c r="K17" i="4"/>
  <c r="M17" i="4"/>
  <c r="E23" i="4"/>
  <c r="G23" i="4"/>
  <c r="K23" i="4"/>
  <c r="M23" i="4"/>
  <c r="E29" i="4"/>
  <c r="G29" i="4"/>
  <c r="K29" i="4"/>
  <c r="M29" i="4"/>
  <c r="E35" i="4"/>
  <c r="G35" i="4"/>
  <c r="K35" i="4"/>
  <c r="I27" i="1"/>
  <c r="H29" i="1"/>
  <c r="I29" i="1" s="1"/>
  <c r="I33" i="1"/>
  <c r="H35" i="1"/>
  <c r="I35" i="1" s="1"/>
  <c r="E29" i="1"/>
  <c r="G29" i="1"/>
  <c r="K29" i="1"/>
  <c r="M29" i="1"/>
  <c r="E35" i="1"/>
  <c r="G35" i="1"/>
  <c r="K35" i="1"/>
  <c r="M35" i="1"/>
  <c r="I21" i="3"/>
  <c r="H23" i="3"/>
  <c r="I23" i="3" s="1"/>
  <c r="M17" i="3"/>
  <c r="K17" i="3"/>
  <c r="E23" i="3"/>
  <c r="K23" i="3"/>
  <c r="M23" i="3"/>
  <c r="K29" i="3"/>
  <c r="M29" i="3"/>
  <c r="I8" i="3"/>
  <c r="H10" i="3"/>
  <c r="I10" i="3" s="1"/>
  <c r="G10" i="3"/>
  <c r="K10" i="3"/>
  <c r="M10" i="3"/>
  <c r="I21" i="1"/>
  <c r="H23" i="1"/>
  <c r="I23" i="1" s="1"/>
  <c r="E23" i="1"/>
  <c r="G23" i="1"/>
  <c r="K23" i="1"/>
  <c r="M23" i="1"/>
  <c r="I15" i="1"/>
  <c r="H17" i="1"/>
  <c r="I17" i="1" s="1"/>
  <c r="E17" i="1"/>
  <c r="G17" i="1"/>
  <c r="K17" i="1"/>
  <c r="M17" i="1"/>
  <c r="I8" i="1"/>
  <c r="H10" i="1"/>
  <c r="I10" i="1" s="1"/>
  <c r="E10" i="1"/>
  <c r="G10" i="1"/>
  <c r="K10" i="1"/>
  <c r="M10" i="1"/>
  <c r="I8" i="4"/>
  <c r="H10" i="4"/>
  <c r="I10" i="4" s="1"/>
  <c r="E10" i="4"/>
  <c r="G10" i="4"/>
  <c r="K10" i="4"/>
  <c r="M10" i="4"/>
</calcChain>
</file>

<file path=xl/sharedStrings.xml><?xml version="1.0" encoding="utf-8"?>
<sst xmlns="http://schemas.openxmlformats.org/spreadsheetml/2006/main" count="339" uniqueCount="31">
  <si>
    <t>熊谷市</t>
    <rPh sb="0" eb="3">
      <t>クマガヤシ</t>
    </rPh>
    <phoneticPr fontId="1"/>
  </si>
  <si>
    <t>転出総計</t>
    <rPh sb="0" eb="2">
      <t>テンシュツ</t>
    </rPh>
    <rPh sb="2" eb="4">
      <t>ソウケイ</t>
    </rPh>
    <phoneticPr fontId="1"/>
  </si>
  <si>
    <t>男性</t>
    <rPh sb="0" eb="2">
      <t>ダンセイ</t>
    </rPh>
    <phoneticPr fontId="1"/>
  </si>
  <si>
    <t>人数</t>
  </si>
  <si>
    <t>人数</t>
    <rPh sb="0" eb="2">
      <t>ニンズウ</t>
    </rPh>
    <phoneticPr fontId="1"/>
  </si>
  <si>
    <t>割合</t>
  </si>
  <si>
    <t>割合</t>
    <rPh sb="0" eb="2">
      <t>ワリアイ</t>
    </rPh>
    <phoneticPr fontId="1"/>
  </si>
  <si>
    <t>割合％</t>
    <rPh sb="0" eb="2">
      <t>ワリアイ</t>
    </rPh>
    <phoneticPr fontId="1"/>
  </si>
  <si>
    <t>20-24歳</t>
    <rPh sb="5" eb="6">
      <t>サイ</t>
    </rPh>
    <phoneticPr fontId="1"/>
  </si>
  <si>
    <t>25-29歳</t>
    <rPh sb="5" eb="6">
      <t>サイ</t>
    </rPh>
    <phoneticPr fontId="1"/>
  </si>
  <si>
    <t>30-34歳</t>
    <rPh sb="5" eb="6">
      <t>サイ</t>
    </rPh>
    <phoneticPr fontId="1"/>
  </si>
  <si>
    <t>35-39歳</t>
    <rPh sb="5" eb="6">
      <t>サイ</t>
    </rPh>
    <phoneticPr fontId="1"/>
  </si>
  <si>
    <t>20代計</t>
    <rPh sb="2" eb="3">
      <t>ダイ</t>
    </rPh>
    <rPh sb="3" eb="4">
      <t>ケイ</t>
    </rPh>
    <phoneticPr fontId="1"/>
  </si>
  <si>
    <t>女性</t>
    <rPh sb="0" eb="2">
      <t>ジョセイ</t>
    </rPh>
    <phoneticPr fontId="1"/>
  </si>
  <si>
    <t>深谷市</t>
    <rPh sb="0" eb="3">
      <t>フカヤシ</t>
    </rPh>
    <phoneticPr fontId="1"/>
  </si>
  <si>
    <t>上尾市</t>
    <rPh sb="0" eb="2">
      <t>アゲオ</t>
    </rPh>
    <rPh sb="2" eb="3">
      <t>シ</t>
    </rPh>
    <phoneticPr fontId="1"/>
  </si>
  <si>
    <t>本庄市</t>
    <rPh sb="0" eb="3">
      <t>ホンジョウシ</t>
    </rPh>
    <phoneticPr fontId="1"/>
  </si>
  <si>
    <t>行田市</t>
    <rPh sb="0" eb="2">
      <t>ギョウダ</t>
    </rPh>
    <rPh sb="2" eb="3">
      <t>シ</t>
    </rPh>
    <phoneticPr fontId="1"/>
  </si>
  <si>
    <t>総計</t>
    <rPh sb="0" eb="2">
      <t>ソウケイ</t>
    </rPh>
    <phoneticPr fontId="1"/>
  </si>
  <si>
    <t>人数　（人）</t>
    <rPh sb="0" eb="2">
      <t>ニンズウ</t>
    </rPh>
    <rPh sb="4" eb="5">
      <t>ニン</t>
    </rPh>
    <phoneticPr fontId="1"/>
  </si>
  <si>
    <t>割合（％）</t>
    <rPh sb="0" eb="2">
      <t>ワリアイ</t>
    </rPh>
    <phoneticPr fontId="1"/>
  </si>
  <si>
    <t>男女計</t>
    <rPh sb="0" eb="2">
      <t>ダンジョ</t>
    </rPh>
    <rPh sb="2" eb="3">
      <t>ケイ</t>
    </rPh>
    <phoneticPr fontId="1"/>
  </si>
  <si>
    <t>男女計</t>
    <rPh sb="0" eb="3">
      <t>ダンジョケイ</t>
    </rPh>
    <phoneticPr fontId="1"/>
  </si>
  <si>
    <t>マイナスは、転出超過数（転入者よりも転出者が多い）</t>
    <rPh sb="6" eb="8">
      <t>テンシュツ</t>
    </rPh>
    <rPh sb="8" eb="10">
      <t>チョウカ</t>
    </rPh>
    <rPh sb="10" eb="11">
      <t>スウ</t>
    </rPh>
    <rPh sb="12" eb="15">
      <t>テンニュウシャ</t>
    </rPh>
    <rPh sb="18" eb="21">
      <t>テンシュツシャ</t>
    </rPh>
    <rPh sb="22" eb="23">
      <t>オオ</t>
    </rPh>
    <phoneticPr fontId="1"/>
  </si>
  <si>
    <t>表　2</t>
    <rPh sb="0" eb="1">
      <t>ヒョウ</t>
    </rPh>
    <phoneticPr fontId="1"/>
  </si>
  <si>
    <t>住民基本台帳人口移動報告2022年結果（2023年1月総務省統計局発表）から作成</t>
    <rPh sb="0" eb="2">
      <t>ジュウミン</t>
    </rPh>
    <rPh sb="2" eb="4">
      <t>キホン</t>
    </rPh>
    <rPh sb="4" eb="6">
      <t>ダイチョウ</t>
    </rPh>
    <rPh sb="6" eb="8">
      <t>ジンコウ</t>
    </rPh>
    <rPh sb="8" eb="10">
      <t>イドウ</t>
    </rPh>
    <rPh sb="10" eb="12">
      <t>ホウコク</t>
    </rPh>
    <rPh sb="16" eb="17">
      <t>ネン</t>
    </rPh>
    <rPh sb="17" eb="19">
      <t>ケッカ</t>
    </rPh>
    <rPh sb="24" eb="25">
      <t>ネン</t>
    </rPh>
    <rPh sb="26" eb="27">
      <t>ツキ</t>
    </rPh>
    <rPh sb="27" eb="30">
      <t>ソウムショウ</t>
    </rPh>
    <rPh sb="30" eb="33">
      <t>トウケイキョク</t>
    </rPh>
    <rPh sb="33" eb="35">
      <t>ハッピョウ</t>
    </rPh>
    <rPh sb="38" eb="40">
      <t>サクセイ</t>
    </rPh>
    <phoneticPr fontId="1"/>
  </si>
  <si>
    <t>表　1</t>
    <rPh sb="0" eb="1">
      <t>ヒョウ</t>
    </rPh>
    <phoneticPr fontId="1"/>
  </si>
  <si>
    <t>表　3</t>
    <rPh sb="0" eb="1">
      <t>ヒョウ</t>
    </rPh>
    <phoneticPr fontId="1"/>
  </si>
  <si>
    <r>
      <rPr>
        <b/>
        <sz val="11"/>
        <color theme="1"/>
        <rFont val="游ゴシック"/>
        <family val="3"/>
        <charset val="128"/>
      </rPr>
      <t>男女別   他市町村への　</t>
    </r>
    <r>
      <rPr>
        <b/>
        <sz val="14"/>
        <color theme="1"/>
        <rFont val="HGｺﾞｼｯｸE"/>
        <family val="3"/>
        <charset val="128"/>
      </rPr>
      <t>転出者数</t>
    </r>
    <r>
      <rPr>
        <b/>
        <sz val="14"/>
        <color theme="1"/>
        <rFont val="游ゴシック"/>
        <family val="3"/>
        <charset val="128"/>
      </rPr>
      <t>　</t>
    </r>
    <r>
      <rPr>
        <b/>
        <sz val="11"/>
        <color theme="1"/>
        <rFont val="游ゴシック"/>
        <family val="3"/>
        <charset val="128"/>
      </rPr>
      <t>　</t>
    </r>
    <r>
      <rPr>
        <sz val="11"/>
        <color theme="1"/>
        <rFont val="BIZ UDゴシック"/>
        <family val="3"/>
        <charset val="128"/>
      </rPr>
      <t>（2022年1月～12月）住基台帳による届出</t>
    </r>
    <r>
      <rPr>
        <sz val="8"/>
        <color theme="1"/>
        <rFont val="ＭＳ Ｐゴシック"/>
        <family val="3"/>
        <charset val="128"/>
      </rPr>
      <t>※外国人を除く</t>
    </r>
    <rPh sb="0" eb="2">
      <t>ダンジョ</t>
    </rPh>
    <rPh sb="2" eb="3">
      <t>ベツ</t>
    </rPh>
    <rPh sb="6" eb="7">
      <t>タ</t>
    </rPh>
    <rPh sb="7" eb="10">
      <t>シチョウソン</t>
    </rPh>
    <rPh sb="13" eb="16">
      <t>テンシュツシャ</t>
    </rPh>
    <rPh sb="16" eb="17">
      <t>スウ</t>
    </rPh>
    <rPh sb="23" eb="24">
      <t>ネン</t>
    </rPh>
    <rPh sb="25" eb="26">
      <t>ツキ</t>
    </rPh>
    <rPh sb="29" eb="30">
      <t>ツキ</t>
    </rPh>
    <rPh sb="31" eb="32">
      <t>ジュウ</t>
    </rPh>
    <rPh sb="32" eb="33">
      <t>モト</t>
    </rPh>
    <rPh sb="34" eb="36">
      <t>ダイチョウ</t>
    </rPh>
    <rPh sb="38" eb="40">
      <t>トドケデ</t>
    </rPh>
    <rPh sb="41" eb="43">
      <t>ガイコク</t>
    </rPh>
    <rPh sb="43" eb="44">
      <t>ジン</t>
    </rPh>
    <rPh sb="45" eb="46">
      <t>ノゾ</t>
    </rPh>
    <phoneticPr fontId="1"/>
  </si>
  <si>
    <r>
      <rPr>
        <b/>
        <sz val="11"/>
        <color theme="1"/>
        <rFont val="游ゴシック"/>
        <family val="3"/>
        <charset val="128"/>
      </rPr>
      <t>男女別　</t>
    </r>
    <r>
      <rPr>
        <b/>
        <sz val="14"/>
        <color theme="1"/>
        <rFont val="HGPｺﾞｼｯｸE"/>
        <family val="3"/>
        <charset val="128"/>
      </rPr>
      <t>転入超過数</t>
    </r>
    <r>
      <rPr>
        <b/>
        <sz val="12"/>
        <color theme="1"/>
        <rFont val="游ゴシック"/>
        <family val="3"/>
        <charset val="128"/>
      </rPr>
      <t>　</t>
    </r>
    <r>
      <rPr>
        <sz val="11"/>
        <color theme="1"/>
        <rFont val="BIZ UDPゴシック"/>
        <family val="3"/>
        <charset val="128"/>
      </rPr>
      <t>（2022年1月～12月）住基台帳による届出</t>
    </r>
    <r>
      <rPr>
        <sz val="8"/>
        <color theme="1"/>
        <rFont val="ＭＳ 明朝"/>
        <family val="1"/>
        <charset val="128"/>
      </rPr>
      <t>※外国人を除く</t>
    </r>
    <r>
      <rPr>
        <sz val="11"/>
        <color theme="1"/>
        <rFont val="游ゴシック"/>
        <family val="3"/>
        <charset val="128"/>
      </rPr>
      <t>　　</t>
    </r>
    <rPh sb="0" eb="2">
      <t>ダンジョ</t>
    </rPh>
    <rPh sb="2" eb="3">
      <t>ベツ</t>
    </rPh>
    <rPh sb="4" eb="6">
      <t>テンニュウ</t>
    </rPh>
    <rPh sb="6" eb="8">
      <t>チョウカ</t>
    </rPh>
    <rPh sb="8" eb="9">
      <t>スウ</t>
    </rPh>
    <rPh sb="15" eb="16">
      <t>ネン</t>
    </rPh>
    <rPh sb="17" eb="18">
      <t>ツキ</t>
    </rPh>
    <rPh sb="21" eb="22">
      <t>ツキ</t>
    </rPh>
    <rPh sb="23" eb="24">
      <t>ジュウ</t>
    </rPh>
    <rPh sb="24" eb="25">
      <t>モトイ</t>
    </rPh>
    <rPh sb="25" eb="27">
      <t>ダイチョウ</t>
    </rPh>
    <rPh sb="30" eb="32">
      <t>トドケデ</t>
    </rPh>
    <rPh sb="33" eb="35">
      <t>ガイコク</t>
    </rPh>
    <rPh sb="35" eb="36">
      <t>ジン</t>
    </rPh>
    <rPh sb="37" eb="38">
      <t>ノゾ</t>
    </rPh>
    <phoneticPr fontId="1"/>
  </si>
  <si>
    <r>
      <rPr>
        <b/>
        <sz val="11"/>
        <color theme="1"/>
        <rFont val="BIZ UDPゴシック"/>
        <family val="3"/>
        <charset val="128"/>
      </rPr>
      <t>男女別　他市町村からの　</t>
    </r>
    <r>
      <rPr>
        <b/>
        <sz val="14"/>
        <color theme="1"/>
        <rFont val="BIZ UDPゴシック"/>
        <family val="3"/>
        <charset val="128"/>
      </rPr>
      <t>転入者数</t>
    </r>
    <r>
      <rPr>
        <b/>
        <sz val="11"/>
        <color theme="1"/>
        <rFont val="BIZ UDPゴシック"/>
        <family val="3"/>
        <charset val="128"/>
      </rPr>
      <t>　</t>
    </r>
    <r>
      <rPr>
        <sz val="11"/>
        <color theme="1"/>
        <rFont val="游ゴシック"/>
        <family val="2"/>
        <charset val="128"/>
        <scheme val="minor"/>
      </rPr>
      <t>（</t>
    </r>
    <r>
      <rPr>
        <sz val="11"/>
        <color theme="1"/>
        <rFont val="HGPｺﾞｼｯｸE"/>
        <family val="3"/>
        <charset val="128"/>
      </rPr>
      <t>2022年1月～12月）　住基台帳による届出　</t>
    </r>
    <r>
      <rPr>
        <sz val="10"/>
        <color theme="1"/>
        <rFont val="HGP教科書体"/>
        <family val="1"/>
        <charset val="128"/>
      </rPr>
      <t>※外国人を除く</t>
    </r>
    <rPh sb="0" eb="2">
      <t>ダンジョ</t>
    </rPh>
    <rPh sb="2" eb="3">
      <t>ベツ</t>
    </rPh>
    <rPh sb="4" eb="5">
      <t>タ</t>
    </rPh>
    <rPh sb="5" eb="8">
      <t>シチョウソン</t>
    </rPh>
    <rPh sb="12" eb="14">
      <t>テンニュウ</t>
    </rPh>
    <rPh sb="14" eb="15">
      <t>シャ</t>
    </rPh>
    <rPh sb="15" eb="16">
      <t>スウ</t>
    </rPh>
    <rPh sb="22" eb="23">
      <t>ネン</t>
    </rPh>
    <rPh sb="24" eb="25">
      <t>ツキ</t>
    </rPh>
    <rPh sb="28" eb="29">
      <t>ツキ</t>
    </rPh>
    <rPh sb="31" eb="32">
      <t>ジュウ</t>
    </rPh>
    <rPh sb="33" eb="35">
      <t>ダイチョウ</t>
    </rPh>
    <rPh sb="38" eb="40">
      <t>トドケデ</t>
    </rPh>
    <rPh sb="42" eb="44">
      <t>ガイコク</t>
    </rPh>
    <rPh sb="44" eb="45">
      <t>ジン</t>
    </rPh>
    <rPh sb="46" eb="47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</si>
</sst>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#,##0_);[Red]\(#,##0\)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0"/>
      <color theme="1"/>
      <name val="HGSｺﾞｼｯｸM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8"/>
      <color theme="1"/>
      <name val="HGP教科書体"/>
      <family val="1"/>
      <charset val="128"/>
    </font>
    <font>
      <b/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theme="1"/>
      <name val="HGPｺﾞｼｯｸE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HGSｺﾞｼｯｸM"/>
      <family val="3"/>
      <charset val="128"/>
    </font>
    <font>
      <sz val="10"/>
      <color theme="1"/>
      <name val="HGP教科書体"/>
      <family val="1"/>
      <charset val="128"/>
    </font>
    <font>
      <sz val="14"/>
      <color theme="1"/>
      <name val="BIZ UD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color theme="1"/>
      <name val="HGPｺﾞｼｯｸE"/>
      <family val="3"/>
      <charset val="128"/>
    </font>
    <font>
      <b/>
      <sz val="14"/>
      <color theme="1"/>
      <name val="HGｺﾞｼｯｸE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176" fontId="0" fillId="2" borderId="1" xfId="0" applyNumberForma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0" fontId="4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2" borderId="0" xfId="0" applyNumberFormat="1" applyFont="1" applyFill="1">
      <alignment vertical="center"/>
    </xf>
    <xf numFmtId="176" fontId="4" fillId="0" borderId="0" xfId="0" applyNumberFormat="1" applyFont="1">
      <alignment vertical="center"/>
    </xf>
    <xf numFmtId="177" fontId="13" fillId="0" borderId="1" xfId="0" applyNumberFormat="1" applyFont="1" applyBorder="1">
      <alignment vertical="center"/>
    </xf>
    <xf numFmtId="176" fontId="13" fillId="2" borderId="1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1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77" fontId="17" fillId="0" borderId="1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0" fontId="19" fillId="0" borderId="1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177" fontId="11" fillId="0" borderId="1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0" fontId="0" fillId="0" borderId="16" xfId="0" applyBorder="1">
      <alignment vertical="center"/>
    </xf>
    <xf numFmtId="177" fontId="3" fillId="0" borderId="16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6" xfId="0" applyFont="1" applyBorder="1">
      <alignment vertical="center"/>
    </xf>
    <xf numFmtId="178" fontId="4" fillId="0" borderId="1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7" fontId="14" fillId="0" borderId="16" xfId="0" applyNumberFormat="1" applyFont="1" applyBorder="1" applyAlignment="1">
      <alignment horizontal="right" vertical="center"/>
    </xf>
    <xf numFmtId="176" fontId="3" fillId="2" borderId="16" xfId="0" applyNumberFormat="1" applyFont="1" applyFill="1" applyBorder="1">
      <alignment vertical="center"/>
    </xf>
    <xf numFmtId="177" fontId="3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E3A6-1AB3-4510-A397-6E3D9F00F697}">
  <sheetPr>
    <pageSetUpPr fitToPage="1"/>
  </sheetPr>
  <dimension ref="A1:M37"/>
  <sheetViews>
    <sheetView topLeftCell="A20" workbookViewId="0">
      <selection activeCell="O6" sqref="O6"/>
    </sheetView>
  </sheetViews>
  <sheetFormatPr defaultRowHeight="18.75" x14ac:dyDescent="0.4"/>
  <cols>
    <col min="1" max="1" width="7.125" customWidth="1"/>
    <col min="2" max="2" width="9" style="6" customWidth="1"/>
    <col min="3" max="3" width="6.25" customWidth="1"/>
    <col min="4" max="4" width="7.5" style="9" customWidth="1"/>
    <col min="5" max="5" width="7.25" customWidth="1"/>
    <col min="6" max="6" width="7" customWidth="1"/>
    <col min="7" max="7" width="7.375" customWidth="1"/>
    <col min="8" max="8" width="5.875" style="12" customWidth="1"/>
    <col min="9" max="9" width="6.375" customWidth="1"/>
    <col min="10" max="10" width="6.875" customWidth="1"/>
    <col min="11" max="11" width="6.125" customWidth="1"/>
    <col min="12" max="12" width="6.875" customWidth="1"/>
    <col min="13" max="13" width="6.5" customWidth="1"/>
  </cols>
  <sheetData>
    <row r="1" spans="1:13" x14ac:dyDescent="0.4">
      <c r="L1" s="79" t="s">
        <v>27</v>
      </c>
      <c r="M1" s="80"/>
    </row>
    <row r="2" spans="1:13" x14ac:dyDescent="0.4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3" ht="19.5" x14ac:dyDescent="0.4">
      <c r="A4" s="96" t="s">
        <v>29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9.5" thickBot="1" x14ac:dyDescent="0.45">
      <c r="A5" s="3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4">
      <c r="A6" s="84" t="s">
        <v>0</v>
      </c>
      <c r="B6" s="97" t="s">
        <v>18</v>
      </c>
      <c r="C6" s="97"/>
      <c r="D6" s="87" t="s">
        <v>8</v>
      </c>
      <c r="E6" s="87"/>
      <c r="F6" s="87" t="s">
        <v>9</v>
      </c>
      <c r="G6" s="87"/>
      <c r="H6" s="98" t="s">
        <v>12</v>
      </c>
      <c r="I6" s="99"/>
      <c r="J6" s="87" t="s">
        <v>10</v>
      </c>
      <c r="K6" s="87"/>
      <c r="L6" s="87" t="s">
        <v>11</v>
      </c>
      <c r="M6" s="90"/>
    </row>
    <row r="7" spans="1:13" x14ac:dyDescent="0.4">
      <c r="A7" s="85"/>
      <c r="B7" s="24" t="s">
        <v>19</v>
      </c>
      <c r="C7" s="34" t="s">
        <v>20</v>
      </c>
      <c r="D7" s="7" t="s">
        <v>4</v>
      </c>
      <c r="E7" s="2" t="s">
        <v>6</v>
      </c>
      <c r="F7" s="2" t="s">
        <v>3</v>
      </c>
      <c r="G7" s="2" t="s">
        <v>5</v>
      </c>
      <c r="H7" s="16" t="s">
        <v>3</v>
      </c>
      <c r="I7" s="17" t="s">
        <v>5</v>
      </c>
      <c r="J7" s="2" t="s">
        <v>3</v>
      </c>
      <c r="K7" s="2" t="s">
        <v>5</v>
      </c>
      <c r="L7" s="2" t="s">
        <v>3</v>
      </c>
      <c r="M7" s="54" t="s">
        <v>5</v>
      </c>
    </row>
    <row r="8" spans="1:13" x14ac:dyDescent="0.4">
      <c r="A8" s="55" t="s">
        <v>2</v>
      </c>
      <c r="B8" s="5">
        <v>349</v>
      </c>
      <c r="C8" s="1">
        <v>100</v>
      </c>
      <c r="D8" s="22">
        <v>22</v>
      </c>
      <c r="E8" s="25">
        <f>D8/B8*100</f>
        <v>6.303724928366762</v>
      </c>
      <c r="F8" s="23">
        <v>16</v>
      </c>
      <c r="G8" s="15">
        <f>F8/B8*100</f>
        <v>4.5845272206303722</v>
      </c>
      <c r="H8" s="18">
        <f>D8+F8</f>
        <v>38</v>
      </c>
      <c r="I8" s="19">
        <f>H8/B8*100</f>
        <v>10.888252148997136</v>
      </c>
      <c r="J8" s="23">
        <v>63</v>
      </c>
      <c r="K8" s="15">
        <f>J8/B8*100</f>
        <v>18.05157593123209</v>
      </c>
      <c r="L8" s="23">
        <v>58</v>
      </c>
      <c r="M8" s="56">
        <f>L8/B8*100</f>
        <v>16.618911174785101</v>
      </c>
    </row>
    <row r="9" spans="1:13" x14ac:dyDescent="0.4">
      <c r="A9" s="55" t="s">
        <v>13</v>
      </c>
      <c r="B9" s="5">
        <v>263</v>
      </c>
      <c r="C9" s="1">
        <v>100</v>
      </c>
      <c r="D9" s="44">
        <v>-33</v>
      </c>
      <c r="E9" s="15"/>
      <c r="F9" s="23">
        <v>48</v>
      </c>
      <c r="G9" s="25">
        <f>F9/B9*100</f>
        <v>18.250950570342205</v>
      </c>
      <c r="H9" s="18">
        <v>15</v>
      </c>
      <c r="I9" s="19">
        <f>H9/B9*100</f>
        <v>5.7034220532319395</v>
      </c>
      <c r="J9" s="23">
        <v>52</v>
      </c>
      <c r="K9" s="15">
        <f>J9/B9*100</f>
        <v>19.771863117870723</v>
      </c>
      <c r="L9" s="23">
        <v>12</v>
      </c>
      <c r="M9" s="56">
        <f>L9/B9*100</f>
        <v>4.5627376425855513</v>
      </c>
    </row>
    <row r="10" spans="1:13" ht="19.5" thickBot="1" x14ac:dyDescent="0.45">
      <c r="A10" s="57" t="s">
        <v>22</v>
      </c>
      <c r="B10" s="58">
        <f>SUM(B8:B9)</f>
        <v>612</v>
      </c>
      <c r="C10" s="59">
        <v>100</v>
      </c>
      <c r="D10" s="66">
        <v>-11</v>
      </c>
      <c r="E10" s="61"/>
      <c r="F10" s="62">
        <f>SUM(F8:F9)</f>
        <v>64</v>
      </c>
      <c r="G10" s="67">
        <f>F10/B10*100</f>
        <v>10.457516339869281</v>
      </c>
      <c r="H10" s="63">
        <f>SUM(H8:H9)</f>
        <v>53</v>
      </c>
      <c r="I10" s="64">
        <f>H10/B10*100</f>
        <v>8.6601307189542478</v>
      </c>
      <c r="J10" s="62">
        <f>SUM(J8:J9)</f>
        <v>115</v>
      </c>
      <c r="K10" s="61">
        <f>J10/B10*100</f>
        <v>18.790849673202615</v>
      </c>
      <c r="L10" s="62">
        <f>SUM(L8:L9)</f>
        <v>70</v>
      </c>
      <c r="M10" s="65">
        <f>L10/B10*100</f>
        <v>11.437908496732026</v>
      </c>
    </row>
    <row r="11" spans="1:13" x14ac:dyDescent="0.4">
      <c r="A11" s="35"/>
      <c r="D11" s="48"/>
      <c r="E11" s="37"/>
      <c r="F11" s="38"/>
      <c r="G11" s="39"/>
      <c r="H11" s="20"/>
      <c r="I11" s="40"/>
      <c r="J11" s="38"/>
      <c r="K11" s="37"/>
      <c r="L11" s="38"/>
      <c r="M11" s="37"/>
    </row>
    <row r="12" spans="1:13" x14ac:dyDescent="0.4">
      <c r="H12" s="20"/>
      <c r="I12" s="21"/>
    </row>
    <row r="13" spans="1:13" x14ac:dyDescent="0.4">
      <c r="A13" s="75" t="s">
        <v>14</v>
      </c>
      <c r="B13" s="91" t="s">
        <v>18</v>
      </c>
      <c r="C13" s="91"/>
      <c r="D13" s="69" t="s">
        <v>8</v>
      </c>
      <c r="E13" s="69"/>
      <c r="F13" s="69" t="s">
        <v>9</v>
      </c>
      <c r="G13" s="69"/>
      <c r="H13" s="92" t="s">
        <v>12</v>
      </c>
      <c r="I13" s="93"/>
      <c r="J13" s="69" t="s">
        <v>10</v>
      </c>
      <c r="K13" s="69"/>
      <c r="L13" s="69" t="s">
        <v>11</v>
      </c>
      <c r="M13" s="69"/>
    </row>
    <row r="14" spans="1:13" x14ac:dyDescent="0.4">
      <c r="A14" s="76"/>
      <c r="B14" s="4" t="s">
        <v>4</v>
      </c>
      <c r="C14" s="34" t="s">
        <v>20</v>
      </c>
      <c r="D14" s="7" t="s">
        <v>4</v>
      </c>
      <c r="E14" s="2" t="s">
        <v>6</v>
      </c>
      <c r="F14" s="2" t="s">
        <v>3</v>
      </c>
      <c r="G14" s="2" t="s">
        <v>5</v>
      </c>
      <c r="H14" s="16" t="s">
        <v>3</v>
      </c>
      <c r="I14" s="17" t="s">
        <v>5</v>
      </c>
      <c r="J14" s="2" t="s">
        <v>3</v>
      </c>
      <c r="K14" s="2" t="s">
        <v>5</v>
      </c>
      <c r="L14" s="2" t="s">
        <v>3</v>
      </c>
      <c r="M14" s="2" t="s">
        <v>5</v>
      </c>
    </row>
    <row r="15" spans="1:13" x14ac:dyDescent="0.4">
      <c r="A15" s="14" t="s">
        <v>2</v>
      </c>
      <c r="B15" s="5">
        <v>244</v>
      </c>
      <c r="C15" s="1">
        <v>100</v>
      </c>
      <c r="D15" s="45">
        <v>-70</v>
      </c>
      <c r="E15" s="3"/>
      <c r="F15" s="1">
        <v>20</v>
      </c>
      <c r="G15" s="3">
        <f>F15/B15*100</f>
        <v>8.1967213114754092</v>
      </c>
      <c r="H15" s="30">
        <v>-50</v>
      </c>
      <c r="I15" s="19"/>
      <c r="J15" s="1">
        <v>20</v>
      </c>
      <c r="K15" s="3">
        <f>J15/B15*100</f>
        <v>8.1967213114754092</v>
      </c>
      <c r="L15" s="1">
        <v>41</v>
      </c>
      <c r="M15" s="3">
        <f>L15/B15*100</f>
        <v>16.803278688524589</v>
      </c>
    </row>
    <row r="16" spans="1:13" x14ac:dyDescent="0.4">
      <c r="A16" s="14" t="s">
        <v>13</v>
      </c>
      <c r="B16" s="5">
        <v>153</v>
      </c>
      <c r="C16" s="1">
        <v>100</v>
      </c>
      <c r="D16" s="45">
        <v>-57</v>
      </c>
      <c r="E16" s="3"/>
      <c r="F16" s="46">
        <v>-57</v>
      </c>
      <c r="G16" s="3"/>
      <c r="H16" s="30">
        <v>-114</v>
      </c>
      <c r="I16" s="19"/>
      <c r="J16" s="1">
        <v>20</v>
      </c>
      <c r="K16" s="3">
        <f>J16/B16*100</f>
        <v>13.071895424836603</v>
      </c>
      <c r="L16" s="1">
        <v>12</v>
      </c>
      <c r="M16" s="3">
        <f>L16/B16*100</f>
        <v>7.8431372549019605</v>
      </c>
    </row>
    <row r="17" spans="1:13" x14ac:dyDescent="0.4">
      <c r="A17" s="14" t="s">
        <v>22</v>
      </c>
      <c r="B17" s="5">
        <f>SUM(B15:B16)</f>
        <v>397</v>
      </c>
      <c r="C17" s="1">
        <v>100</v>
      </c>
      <c r="D17" s="45">
        <v>-113</v>
      </c>
      <c r="E17" s="3"/>
      <c r="F17" s="46">
        <v>-37</v>
      </c>
      <c r="G17" s="3"/>
      <c r="H17" s="30">
        <v>-164</v>
      </c>
      <c r="I17" s="19"/>
      <c r="J17" s="1">
        <f>SUM(J15:J16)</f>
        <v>40</v>
      </c>
      <c r="K17" s="3">
        <f>J17/B17*100</f>
        <v>10.075566750629724</v>
      </c>
      <c r="L17" s="1">
        <f>SUM(L15:L16)</f>
        <v>53</v>
      </c>
      <c r="M17" s="3">
        <f>L17/B17*100</f>
        <v>13.350125944584383</v>
      </c>
    </row>
    <row r="18" spans="1:13" x14ac:dyDescent="0.4">
      <c r="H18" s="20"/>
      <c r="I18" s="21"/>
    </row>
    <row r="19" spans="1:13" x14ac:dyDescent="0.4">
      <c r="A19" s="75" t="s">
        <v>15</v>
      </c>
      <c r="B19" s="91" t="s">
        <v>18</v>
      </c>
      <c r="C19" s="91"/>
      <c r="D19" s="69" t="s">
        <v>8</v>
      </c>
      <c r="E19" s="69"/>
      <c r="F19" s="69" t="s">
        <v>9</v>
      </c>
      <c r="G19" s="69"/>
      <c r="H19" s="92" t="s">
        <v>12</v>
      </c>
      <c r="I19" s="93"/>
      <c r="J19" s="69" t="s">
        <v>10</v>
      </c>
      <c r="K19" s="69"/>
      <c r="L19" s="69" t="s">
        <v>11</v>
      </c>
      <c r="M19" s="69"/>
    </row>
    <row r="20" spans="1:13" x14ac:dyDescent="0.4">
      <c r="A20" s="76"/>
      <c r="B20" s="4" t="s">
        <v>4</v>
      </c>
      <c r="C20" s="34" t="s">
        <v>20</v>
      </c>
      <c r="D20" s="7" t="s">
        <v>4</v>
      </c>
      <c r="E20" s="2" t="s">
        <v>6</v>
      </c>
      <c r="F20" s="2" t="s">
        <v>3</v>
      </c>
      <c r="G20" s="2" t="s">
        <v>5</v>
      </c>
      <c r="H20" s="16" t="s">
        <v>3</v>
      </c>
      <c r="I20" s="17" t="s">
        <v>5</v>
      </c>
      <c r="J20" s="2" t="s">
        <v>3</v>
      </c>
      <c r="K20" s="2" t="s">
        <v>5</v>
      </c>
      <c r="L20" s="2" t="s">
        <v>3</v>
      </c>
      <c r="M20" s="2" t="s">
        <v>5</v>
      </c>
    </row>
    <row r="21" spans="1:13" x14ac:dyDescent="0.4">
      <c r="A21" s="14" t="s">
        <v>2</v>
      </c>
      <c r="B21" s="5">
        <v>395</v>
      </c>
      <c r="C21" s="1">
        <v>100</v>
      </c>
      <c r="D21" s="8">
        <v>4</v>
      </c>
      <c r="E21" s="13">
        <f>D21/B21*100</f>
        <v>1.0126582278481013</v>
      </c>
      <c r="F21" s="1">
        <v>127</v>
      </c>
      <c r="G21" s="3">
        <f>F21/B21*100</f>
        <v>32.151898734177216</v>
      </c>
      <c r="H21" s="18">
        <f>D21+F21</f>
        <v>131</v>
      </c>
      <c r="I21" s="19">
        <f>H21/B21*100</f>
        <v>33.164556962025316</v>
      </c>
      <c r="J21" s="1">
        <v>34</v>
      </c>
      <c r="K21" s="3">
        <f>J21/B21*100</f>
        <v>8.6075949367088604</v>
      </c>
      <c r="L21" s="1">
        <v>54</v>
      </c>
      <c r="M21" s="3">
        <f>L21/B21*100</f>
        <v>13.670886075949367</v>
      </c>
    </row>
    <row r="22" spans="1:13" x14ac:dyDescent="0.4">
      <c r="A22" s="14" t="s">
        <v>13</v>
      </c>
      <c r="B22" s="5">
        <v>344</v>
      </c>
      <c r="C22" s="1">
        <v>100</v>
      </c>
      <c r="D22" s="8">
        <v>52</v>
      </c>
      <c r="E22" s="13">
        <f>D22/B22*100</f>
        <v>15.11627906976744</v>
      </c>
      <c r="F22" s="46">
        <v>-8</v>
      </c>
      <c r="G22" s="3"/>
      <c r="H22" s="18">
        <v>44</v>
      </c>
      <c r="I22" s="19">
        <f>H22/B22*100</f>
        <v>12.790697674418606</v>
      </c>
      <c r="J22" s="1">
        <v>104</v>
      </c>
      <c r="K22" s="3">
        <f>J22/B22*100</f>
        <v>30.232558139534881</v>
      </c>
      <c r="L22" s="1">
        <v>59</v>
      </c>
      <c r="M22" s="3">
        <f>L22/B22*100</f>
        <v>17.151162790697676</v>
      </c>
    </row>
    <row r="23" spans="1:13" x14ac:dyDescent="0.4">
      <c r="A23" s="14" t="s">
        <v>22</v>
      </c>
      <c r="B23" s="5">
        <f>SUM(B21:B22)</f>
        <v>739</v>
      </c>
      <c r="C23" s="1">
        <v>100</v>
      </c>
      <c r="D23" s="8">
        <f>SUM(D21:D22)</f>
        <v>56</v>
      </c>
      <c r="E23" s="13">
        <f>D23/B23*100</f>
        <v>7.5778078484438431</v>
      </c>
      <c r="F23" s="50">
        <v>119</v>
      </c>
      <c r="G23" s="3">
        <f>F23/B23*100</f>
        <v>16.102841677943168</v>
      </c>
      <c r="H23" s="18">
        <f>SUM(H21:H22)</f>
        <v>175</v>
      </c>
      <c r="I23" s="19">
        <f>H23/B23*100</f>
        <v>23.680649526387011</v>
      </c>
      <c r="J23" s="1">
        <f>SUM(J21:J22)</f>
        <v>138</v>
      </c>
      <c r="K23" s="3">
        <f>J23/B23*100</f>
        <v>18.673883626522329</v>
      </c>
      <c r="L23" s="1">
        <f>SUM(L21:L22)</f>
        <v>113</v>
      </c>
      <c r="M23" s="3">
        <f>L23/B23*100</f>
        <v>15.290933694181327</v>
      </c>
    </row>
    <row r="24" spans="1:13" x14ac:dyDescent="0.4">
      <c r="H24" s="20"/>
      <c r="I24" s="21"/>
    </row>
    <row r="25" spans="1:13" x14ac:dyDescent="0.4">
      <c r="A25" s="75" t="s">
        <v>16</v>
      </c>
      <c r="B25" s="91" t="s">
        <v>18</v>
      </c>
      <c r="C25" s="91"/>
      <c r="D25" s="69" t="s">
        <v>8</v>
      </c>
      <c r="E25" s="69"/>
      <c r="F25" s="69" t="s">
        <v>9</v>
      </c>
      <c r="G25" s="69"/>
      <c r="H25" s="92" t="s">
        <v>12</v>
      </c>
      <c r="I25" s="93"/>
      <c r="J25" s="69" t="s">
        <v>10</v>
      </c>
      <c r="K25" s="69"/>
      <c r="L25" s="69" t="s">
        <v>11</v>
      </c>
      <c r="M25" s="69"/>
    </row>
    <row r="26" spans="1:13" x14ac:dyDescent="0.4">
      <c r="A26" s="76"/>
      <c r="B26" s="4" t="s">
        <v>4</v>
      </c>
      <c r="C26" s="34" t="s">
        <v>20</v>
      </c>
      <c r="D26" s="7" t="s">
        <v>4</v>
      </c>
      <c r="E26" s="2" t="s">
        <v>6</v>
      </c>
      <c r="F26" s="2" t="s">
        <v>3</v>
      </c>
      <c r="G26" s="2" t="s">
        <v>5</v>
      </c>
      <c r="H26" s="16" t="s">
        <v>3</v>
      </c>
      <c r="I26" s="17" t="s">
        <v>5</v>
      </c>
      <c r="J26" s="2" t="s">
        <v>3</v>
      </c>
      <c r="K26" s="2" t="s">
        <v>5</v>
      </c>
      <c r="L26" s="2" t="s">
        <v>3</v>
      </c>
      <c r="M26" s="2" t="s">
        <v>5</v>
      </c>
    </row>
    <row r="27" spans="1:13" x14ac:dyDescent="0.4">
      <c r="A27" s="14" t="s">
        <v>2</v>
      </c>
      <c r="B27" s="5">
        <v>111</v>
      </c>
      <c r="C27" s="1">
        <v>100</v>
      </c>
      <c r="D27" s="45">
        <v>-33</v>
      </c>
      <c r="E27" s="3"/>
      <c r="F27" s="46">
        <v>-38</v>
      </c>
      <c r="G27" s="3"/>
      <c r="H27" s="30">
        <v>-71</v>
      </c>
      <c r="I27" s="19"/>
      <c r="J27" s="1">
        <v>24</v>
      </c>
      <c r="K27" s="3">
        <f>J27/B27*100</f>
        <v>21.621621621621621</v>
      </c>
      <c r="L27" s="26">
        <v>44</v>
      </c>
      <c r="M27" s="13">
        <f>L27/B27*100</f>
        <v>39.63963963963964</v>
      </c>
    </row>
    <row r="28" spans="1:13" x14ac:dyDescent="0.4">
      <c r="A28" s="14" t="s">
        <v>13</v>
      </c>
      <c r="B28" s="5">
        <v>62</v>
      </c>
      <c r="C28" s="1">
        <v>100</v>
      </c>
      <c r="D28" s="45">
        <v>-114</v>
      </c>
      <c r="E28" s="3"/>
      <c r="F28" s="1">
        <v>30</v>
      </c>
      <c r="G28" s="13">
        <f>F28/B28*100</f>
        <v>48.387096774193552</v>
      </c>
      <c r="H28" s="30">
        <v>-84</v>
      </c>
      <c r="I28" s="19"/>
      <c r="J28" s="1">
        <v>47</v>
      </c>
      <c r="K28" s="3">
        <f>J28/B28*100</f>
        <v>75.806451612903231</v>
      </c>
      <c r="L28" s="1">
        <v>42</v>
      </c>
      <c r="M28" s="3">
        <f>L28/B28*100</f>
        <v>67.741935483870961</v>
      </c>
    </row>
    <row r="29" spans="1:13" x14ac:dyDescent="0.4">
      <c r="A29" s="14" t="s">
        <v>22</v>
      </c>
      <c r="B29" s="5">
        <f>SUM(B27:B28)</f>
        <v>173</v>
      </c>
      <c r="C29" s="1">
        <v>100</v>
      </c>
      <c r="D29" s="45">
        <v>-147</v>
      </c>
      <c r="E29" s="3"/>
      <c r="F29" s="51">
        <v>-8</v>
      </c>
      <c r="G29" s="13"/>
      <c r="H29" s="30">
        <v>-155</v>
      </c>
      <c r="I29" s="19"/>
      <c r="J29" s="1">
        <f>SUM(J27:J28)</f>
        <v>71</v>
      </c>
      <c r="K29" s="3">
        <f>J29/B29*100</f>
        <v>41.040462427745666</v>
      </c>
      <c r="L29" s="1">
        <f>SUM(L27:L28)</f>
        <v>86</v>
      </c>
      <c r="M29" s="3">
        <f>L29/B29*100</f>
        <v>49.710982658959537</v>
      </c>
    </row>
    <row r="31" spans="1:13" x14ac:dyDescent="0.4">
      <c r="A31" s="70" t="s">
        <v>17</v>
      </c>
      <c r="B31" s="91" t="s">
        <v>18</v>
      </c>
      <c r="C31" s="91"/>
      <c r="D31" s="69" t="s">
        <v>8</v>
      </c>
      <c r="E31" s="69"/>
      <c r="F31" s="69" t="s">
        <v>9</v>
      </c>
      <c r="G31" s="69"/>
      <c r="H31" s="73" t="s">
        <v>12</v>
      </c>
      <c r="I31" s="74"/>
      <c r="J31" s="69" t="s">
        <v>10</v>
      </c>
      <c r="K31" s="69"/>
      <c r="L31" s="69" t="s">
        <v>11</v>
      </c>
      <c r="M31" s="69"/>
    </row>
    <row r="32" spans="1:13" x14ac:dyDescent="0.4">
      <c r="A32" s="71"/>
      <c r="B32" s="4" t="s">
        <v>4</v>
      </c>
      <c r="C32" s="34" t="s">
        <v>20</v>
      </c>
      <c r="D32" s="7" t="s">
        <v>4</v>
      </c>
      <c r="E32" s="2" t="s">
        <v>6</v>
      </c>
      <c r="F32" s="2" t="s">
        <v>3</v>
      </c>
      <c r="G32" s="2" t="s">
        <v>5</v>
      </c>
      <c r="H32" s="10" t="s">
        <v>3</v>
      </c>
      <c r="I32" s="2" t="s">
        <v>5</v>
      </c>
      <c r="J32" s="2" t="s">
        <v>3</v>
      </c>
      <c r="K32" s="2" t="s">
        <v>5</v>
      </c>
      <c r="L32" s="2" t="s">
        <v>3</v>
      </c>
      <c r="M32" s="2" t="s">
        <v>5</v>
      </c>
    </row>
    <row r="33" spans="1:13" x14ac:dyDescent="0.4">
      <c r="A33" s="14" t="s">
        <v>2</v>
      </c>
      <c r="B33" s="5">
        <v>124</v>
      </c>
      <c r="C33" s="1">
        <v>100</v>
      </c>
      <c r="D33" s="45">
        <v>-11</v>
      </c>
      <c r="E33" s="3"/>
      <c r="F33" s="46">
        <v>-7</v>
      </c>
      <c r="G33" s="3"/>
      <c r="H33" s="31">
        <v>-18</v>
      </c>
      <c r="I33" s="3"/>
      <c r="J33" s="46">
        <v>-22</v>
      </c>
      <c r="K33" s="3"/>
      <c r="L33" s="1">
        <v>28</v>
      </c>
      <c r="M33" s="3">
        <f>L33/B33*100</f>
        <v>22.58064516129032</v>
      </c>
    </row>
    <row r="34" spans="1:13" x14ac:dyDescent="0.4">
      <c r="A34" s="14" t="s">
        <v>13</v>
      </c>
      <c r="B34" s="47">
        <v>-14</v>
      </c>
      <c r="C34" s="1">
        <v>100</v>
      </c>
      <c r="D34" s="45">
        <v>-55</v>
      </c>
      <c r="E34" s="3"/>
      <c r="F34" s="46">
        <v>-58</v>
      </c>
      <c r="G34" s="3"/>
      <c r="H34" s="31">
        <v>-113</v>
      </c>
      <c r="I34" s="3"/>
      <c r="J34" s="1">
        <v>17</v>
      </c>
      <c r="K34" s="3"/>
      <c r="L34" s="1">
        <v>7</v>
      </c>
      <c r="M34" s="3"/>
    </row>
    <row r="35" spans="1:13" x14ac:dyDescent="0.4">
      <c r="A35" s="14" t="s">
        <v>22</v>
      </c>
      <c r="B35" s="5">
        <v>110</v>
      </c>
      <c r="C35" s="1">
        <v>100</v>
      </c>
      <c r="D35" s="52">
        <v>-66</v>
      </c>
      <c r="E35" s="1"/>
      <c r="F35" s="51">
        <v>-65</v>
      </c>
      <c r="G35" s="1"/>
      <c r="H35" s="11">
        <v>-131</v>
      </c>
      <c r="I35" s="1"/>
      <c r="J35" s="51">
        <v>-5</v>
      </c>
      <c r="K35" s="1"/>
      <c r="L35" s="1">
        <f>SUM(L33:L34)</f>
        <v>35</v>
      </c>
      <c r="M35" s="3">
        <f>L35/B35*100</f>
        <v>31.818181818181817</v>
      </c>
    </row>
    <row r="37" spans="1:13" x14ac:dyDescent="0.4">
      <c r="E37" s="94" t="s">
        <v>23</v>
      </c>
      <c r="F37" s="95"/>
      <c r="G37" s="95"/>
      <c r="H37" s="95"/>
      <c r="I37" s="95"/>
      <c r="J37" s="95"/>
      <c r="K37" s="95"/>
      <c r="L37" s="95"/>
      <c r="M37" s="95"/>
    </row>
  </sheetData>
  <mergeCells count="39">
    <mergeCell ref="L1:M1"/>
    <mergeCell ref="A2:M2"/>
    <mergeCell ref="E37:M37"/>
    <mergeCell ref="A4:M4"/>
    <mergeCell ref="A6:A7"/>
    <mergeCell ref="B6:C6"/>
    <mergeCell ref="D6:E6"/>
    <mergeCell ref="F6:G6"/>
    <mergeCell ref="H6:I6"/>
    <mergeCell ref="J6:K6"/>
    <mergeCell ref="L6:M6"/>
    <mergeCell ref="L13:M13"/>
    <mergeCell ref="A19:A20"/>
    <mergeCell ref="B19:C19"/>
    <mergeCell ref="D19:E19"/>
    <mergeCell ref="F19:G19"/>
    <mergeCell ref="H19:I19"/>
    <mergeCell ref="J19:K19"/>
    <mergeCell ref="L19:M19"/>
    <mergeCell ref="A13:A14"/>
    <mergeCell ref="B13:C13"/>
    <mergeCell ref="D13:E13"/>
    <mergeCell ref="F13:G13"/>
    <mergeCell ref="H13:I13"/>
    <mergeCell ref="J13:K13"/>
    <mergeCell ref="L25:M25"/>
    <mergeCell ref="A31:A32"/>
    <mergeCell ref="B31:C31"/>
    <mergeCell ref="D31:E31"/>
    <mergeCell ref="F31:G31"/>
    <mergeCell ref="H31:I31"/>
    <mergeCell ref="J31:K31"/>
    <mergeCell ref="L31:M31"/>
    <mergeCell ref="A25:A26"/>
    <mergeCell ref="B25:C25"/>
    <mergeCell ref="D25:E25"/>
    <mergeCell ref="F25:G25"/>
    <mergeCell ref="H25:I25"/>
    <mergeCell ref="J25:K25"/>
  </mergeCells>
  <phoneticPr fontId="1"/>
  <pageMargins left="0.7" right="0.7" top="0.75" bottom="0.75" header="0.3" footer="0.3"/>
  <pageSetup paperSize="9" scale="8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9123A-071F-4090-B69B-E392DF9D85AD}">
  <sheetPr>
    <pageSetUpPr fitToPage="1"/>
  </sheetPr>
  <dimension ref="A1:M35"/>
  <sheetViews>
    <sheetView workbookViewId="0">
      <selection activeCell="A4" sqref="A4:M4"/>
    </sheetView>
  </sheetViews>
  <sheetFormatPr defaultRowHeight="18.75" x14ac:dyDescent="0.4"/>
  <cols>
    <col min="1" max="1" width="7.125" customWidth="1"/>
    <col min="2" max="2" width="8.125" style="6" customWidth="1"/>
    <col min="3" max="3" width="5.875" customWidth="1"/>
    <col min="4" max="4" width="7.5" style="9" customWidth="1"/>
    <col min="5" max="5" width="7.25" customWidth="1"/>
    <col min="6" max="6" width="7" customWidth="1"/>
    <col min="7" max="7" width="7.375" customWidth="1"/>
    <col min="8" max="8" width="5.875" style="12" customWidth="1"/>
    <col min="9" max="9" width="5.875" customWidth="1"/>
    <col min="10" max="10" width="6.875" customWidth="1"/>
    <col min="11" max="11" width="6.125" customWidth="1"/>
    <col min="12" max="12" width="6.875" customWidth="1"/>
    <col min="13" max="13" width="6.5" customWidth="1"/>
  </cols>
  <sheetData>
    <row r="1" spans="1:13" x14ac:dyDescent="0.4">
      <c r="L1" s="79" t="s">
        <v>26</v>
      </c>
      <c r="M1" s="80"/>
    </row>
    <row r="2" spans="1:13" x14ac:dyDescent="0.4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3" x14ac:dyDescent="0.4">
      <c r="A4" s="82" t="s">
        <v>30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9.5" thickBot="1" x14ac:dyDescent="0.45">
      <c r="A5" s="3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4">
      <c r="A6" s="84" t="s">
        <v>0</v>
      </c>
      <c r="B6" s="86" t="s">
        <v>18</v>
      </c>
      <c r="C6" s="86"/>
      <c r="D6" s="87" t="s">
        <v>8</v>
      </c>
      <c r="E6" s="87"/>
      <c r="F6" s="87" t="s">
        <v>9</v>
      </c>
      <c r="G6" s="87"/>
      <c r="H6" s="88" t="s">
        <v>12</v>
      </c>
      <c r="I6" s="89"/>
      <c r="J6" s="87" t="s">
        <v>10</v>
      </c>
      <c r="K6" s="87"/>
      <c r="L6" s="87" t="s">
        <v>11</v>
      </c>
      <c r="M6" s="90"/>
    </row>
    <row r="7" spans="1:13" x14ac:dyDescent="0.4">
      <c r="A7" s="85"/>
      <c r="B7" s="24" t="s">
        <v>19</v>
      </c>
      <c r="C7" s="34" t="s">
        <v>20</v>
      </c>
      <c r="D7" s="7" t="s">
        <v>4</v>
      </c>
      <c r="E7" s="2" t="s">
        <v>6</v>
      </c>
      <c r="F7" s="2" t="s">
        <v>3</v>
      </c>
      <c r="G7" s="2" t="s">
        <v>5</v>
      </c>
      <c r="H7" s="16" t="s">
        <v>3</v>
      </c>
      <c r="I7" s="17" t="s">
        <v>5</v>
      </c>
      <c r="J7" s="2" t="s">
        <v>3</v>
      </c>
      <c r="K7" s="2" t="s">
        <v>5</v>
      </c>
      <c r="L7" s="2" t="s">
        <v>3</v>
      </c>
      <c r="M7" s="54" t="s">
        <v>5</v>
      </c>
    </row>
    <row r="8" spans="1:13" x14ac:dyDescent="0.4">
      <c r="A8" s="55" t="s">
        <v>2</v>
      </c>
      <c r="B8" s="5">
        <v>5012</v>
      </c>
      <c r="C8" s="1">
        <v>100</v>
      </c>
      <c r="D8" s="41">
        <v>1172</v>
      </c>
      <c r="E8" s="42">
        <f>D8/B8*100</f>
        <v>23.383878691141259</v>
      </c>
      <c r="F8" s="23">
        <v>939</v>
      </c>
      <c r="G8" s="15">
        <f>F8/B8*100</f>
        <v>18.735035913806865</v>
      </c>
      <c r="H8" s="18">
        <f>D8+F8</f>
        <v>2111</v>
      </c>
      <c r="I8" s="19">
        <f>H8/B8*100</f>
        <v>42.118914604948124</v>
      </c>
      <c r="J8" s="23">
        <v>603</v>
      </c>
      <c r="K8" s="15">
        <f>J8/B8*100</f>
        <v>12.031125299281724</v>
      </c>
      <c r="L8" s="23">
        <v>351</v>
      </c>
      <c r="M8" s="56">
        <f>L8/B8*100</f>
        <v>7.0031923383878691</v>
      </c>
    </row>
    <row r="9" spans="1:13" x14ac:dyDescent="0.4">
      <c r="A9" s="55" t="s">
        <v>13</v>
      </c>
      <c r="B9" s="5">
        <v>3033</v>
      </c>
      <c r="C9" s="1">
        <v>100</v>
      </c>
      <c r="D9" s="27">
        <v>539</v>
      </c>
      <c r="E9" s="15">
        <f>D9/B9*100</f>
        <v>17.771183646554569</v>
      </c>
      <c r="F9" s="23">
        <v>654</v>
      </c>
      <c r="G9" s="25">
        <f>F9/B9*100</f>
        <v>21.562809099901088</v>
      </c>
      <c r="H9" s="18">
        <f>D9+F9</f>
        <v>1193</v>
      </c>
      <c r="I9" s="19">
        <f>H9/B9*100</f>
        <v>39.333992746455657</v>
      </c>
      <c r="J9" s="23">
        <v>413</v>
      </c>
      <c r="K9" s="15">
        <f>J9/B9*100</f>
        <v>13.616880975931419</v>
      </c>
      <c r="L9" s="23">
        <v>217</v>
      </c>
      <c r="M9" s="56">
        <f>L9/B9*100</f>
        <v>7.1546323771843054</v>
      </c>
    </row>
    <row r="10" spans="1:13" ht="19.5" thickBot="1" x14ac:dyDescent="0.45">
      <c r="A10" s="57" t="s">
        <v>21</v>
      </c>
      <c r="B10" s="58">
        <f>SUM(B8:B9)</f>
        <v>8045</v>
      </c>
      <c r="C10" s="59">
        <v>100</v>
      </c>
      <c r="D10" s="68">
        <f>SUM(D8:D9)</f>
        <v>1711</v>
      </c>
      <c r="E10" s="61">
        <f>D10/B10*100</f>
        <v>21.267868241143567</v>
      </c>
      <c r="F10" s="62">
        <f>SUM(F8:F9)</f>
        <v>1593</v>
      </c>
      <c r="G10" s="67">
        <f>F10/B10*100</f>
        <v>19.801118707271598</v>
      </c>
      <c r="H10" s="63">
        <f>SUM(H8:H9)</f>
        <v>3304</v>
      </c>
      <c r="I10" s="64">
        <f>H10/B10*100</f>
        <v>41.068986948415166</v>
      </c>
      <c r="J10" s="62">
        <f>SUM(J8:J9)</f>
        <v>1016</v>
      </c>
      <c r="K10" s="61">
        <f>J10/B10*100</f>
        <v>12.628962088253573</v>
      </c>
      <c r="L10" s="62">
        <f>SUM(L8:L9)</f>
        <v>568</v>
      </c>
      <c r="M10" s="65">
        <f>L10/B10*100</f>
        <v>7.060285891858296</v>
      </c>
    </row>
    <row r="11" spans="1:13" x14ac:dyDescent="0.4">
      <c r="A11" s="35"/>
      <c r="D11" s="36"/>
      <c r="E11" s="37"/>
      <c r="F11" s="38"/>
      <c r="G11" s="39"/>
      <c r="H11" s="20"/>
      <c r="I11" s="40"/>
      <c r="J11" s="38"/>
      <c r="K11" s="37"/>
      <c r="L11" s="38"/>
      <c r="M11" s="37"/>
    </row>
    <row r="12" spans="1:13" x14ac:dyDescent="0.4">
      <c r="H12" s="20"/>
      <c r="I12" s="21"/>
    </row>
    <row r="13" spans="1:13" x14ac:dyDescent="0.4">
      <c r="A13" s="75" t="s">
        <v>14</v>
      </c>
      <c r="B13" s="72" t="s">
        <v>18</v>
      </c>
      <c r="C13" s="72"/>
      <c r="D13" s="69" t="s">
        <v>8</v>
      </c>
      <c r="E13" s="69"/>
      <c r="F13" s="69" t="s">
        <v>9</v>
      </c>
      <c r="G13" s="69"/>
      <c r="H13" s="77" t="s">
        <v>12</v>
      </c>
      <c r="I13" s="78"/>
      <c r="J13" s="69" t="s">
        <v>10</v>
      </c>
      <c r="K13" s="69"/>
      <c r="L13" s="69" t="s">
        <v>11</v>
      </c>
      <c r="M13" s="69"/>
    </row>
    <row r="14" spans="1:13" x14ac:dyDescent="0.4">
      <c r="A14" s="76"/>
      <c r="B14" s="4" t="s">
        <v>4</v>
      </c>
      <c r="C14" s="2" t="s">
        <v>7</v>
      </c>
      <c r="D14" s="7" t="s">
        <v>4</v>
      </c>
      <c r="E14" s="2" t="s">
        <v>6</v>
      </c>
      <c r="F14" s="2" t="s">
        <v>3</v>
      </c>
      <c r="G14" s="2" t="s">
        <v>5</v>
      </c>
      <c r="H14" s="16" t="s">
        <v>3</v>
      </c>
      <c r="I14" s="17" t="s">
        <v>5</v>
      </c>
      <c r="J14" s="2" t="s">
        <v>3</v>
      </c>
      <c r="K14" s="2" t="s">
        <v>5</v>
      </c>
      <c r="L14" s="2" t="s">
        <v>3</v>
      </c>
      <c r="M14" s="2" t="s">
        <v>5</v>
      </c>
    </row>
    <row r="15" spans="1:13" x14ac:dyDescent="0.4">
      <c r="A15" s="14" t="s">
        <v>2</v>
      </c>
      <c r="B15" s="5">
        <v>2514</v>
      </c>
      <c r="C15" s="1">
        <v>100</v>
      </c>
      <c r="D15" s="28">
        <v>418</v>
      </c>
      <c r="E15" s="3">
        <f t="shared" ref="E15:E16" si="0">D15/B15*100</f>
        <v>16.626889419252187</v>
      </c>
      <c r="F15" s="1">
        <v>500</v>
      </c>
      <c r="G15" s="3">
        <f>F15/B15*100</f>
        <v>19.888623707239457</v>
      </c>
      <c r="H15" s="30">
        <f t="shared" ref="H15:H16" si="1">D15+F15</f>
        <v>918</v>
      </c>
      <c r="I15" s="19">
        <f t="shared" ref="I15:I16" si="2">H15/B15*100</f>
        <v>36.515513126491648</v>
      </c>
      <c r="J15" s="1">
        <v>345</v>
      </c>
      <c r="K15" s="3">
        <f>J15/B15*100</f>
        <v>13.723150357995225</v>
      </c>
      <c r="L15" s="1">
        <v>221</v>
      </c>
      <c r="M15" s="3">
        <f>L15/B15*100</f>
        <v>8.7907716785998407</v>
      </c>
    </row>
    <row r="16" spans="1:13" x14ac:dyDescent="0.4">
      <c r="A16" s="14" t="s">
        <v>13</v>
      </c>
      <c r="B16" s="5">
        <v>2073</v>
      </c>
      <c r="C16" s="1">
        <v>100</v>
      </c>
      <c r="D16" s="28">
        <v>418</v>
      </c>
      <c r="E16" s="3">
        <f t="shared" si="0"/>
        <v>20.164013506994692</v>
      </c>
      <c r="F16" s="29">
        <v>355</v>
      </c>
      <c r="G16" s="3">
        <f>F16/B16*100</f>
        <v>17.124939700916546</v>
      </c>
      <c r="H16" s="30">
        <f t="shared" si="1"/>
        <v>773</v>
      </c>
      <c r="I16" s="19">
        <f t="shared" si="2"/>
        <v>37.288953207911241</v>
      </c>
      <c r="J16" s="1">
        <v>266</v>
      </c>
      <c r="K16" s="3">
        <f>J16/B16*100</f>
        <v>12.831644958996623</v>
      </c>
      <c r="L16" s="1">
        <v>138</v>
      </c>
      <c r="M16" s="3">
        <f>L16/B16*100</f>
        <v>6.6570188133140373</v>
      </c>
    </row>
    <row r="17" spans="1:13" x14ac:dyDescent="0.4">
      <c r="A17" s="14" t="s">
        <v>21</v>
      </c>
      <c r="B17" s="5">
        <f>SUM(B15:B16)</f>
        <v>4587</v>
      </c>
      <c r="C17" s="1">
        <v>100</v>
      </c>
      <c r="D17" s="28">
        <f>SUM(D15:D16)</f>
        <v>836</v>
      </c>
      <c r="E17" s="3">
        <f>D17/B17*100</f>
        <v>18.225419664268586</v>
      </c>
      <c r="F17" s="29">
        <f>SUM(F15:F16)</f>
        <v>855</v>
      </c>
      <c r="G17" s="3">
        <f>F17/B17*100</f>
        <v>18.639633747547414</v>
      </c>
      <c r="H17" s="30">
        <f>SUM(H15:H16)</f>
        <v>1691</v>
      </c>
      <c r="I17" s="19">
        <f>H17/B17*100</f>
        <v>36.865053411816</v>
      </c>
      <c r="J17" s="1">
        <f>SUM(J15:J16)</f>
        <v>611</v>
      </c>
      <c r="K17" s="3">
        <f>J17/B17*100</f>
        <v>13.320252888598214</v>
      </c>
      <c r="L17" s="1">
        <f>SUM(L15:L16)</f>
        <v>359</v>
      </c>
      <c r="M17" s="3">
        <f>L17/B17*100</f>
        <v>7.8264660998473943</v>
      </c>
    </row>
    <row r="18" spans="1:13" x14ac:dyDescent="0.4">
      <c r="H18" s="20"/>
      <c r="I18" s="21"/>
    </row>
    <row r="19" spans="1:13" x14ac:dyDescent="0.4">
      <c r="A19" s="75" t="s">
        <v>15</v>
      </c>
      <c r="B19" s="72" t="s">
        <v>18</v>
      </c>
      <c r="C19" s="72"/>
      <c r="D19" s="69" t="s">
        <v>8</v>
      </c>
      <c r="E19" s="69"/>
      <c r="F19" s="69" t="s">
        <v>9</v>
      </c>
      <c r="G19" s="69"/>
      <c r="H19" s="77" t="s">
        <v>12</v>
      </c>
      <c r="I19" s="78"/>
      <c r="J19" s="69" t="s">
        <v>10</v>
      </c>
      <c r="K19" s="69"/>
      <c r="L19" s="69" t="s">
        <v>11</v>
      </c>
      <c r="M19" s="69"/>
    </row>
    <row r="20" spans="1:13" x14ac:dyDescent="0.4">
      <c r="A20" s="76"/>
      <c r="B20" s="4" t="s">
        <v>4</v>
      </c>
      <c r="C20" s="2" t="s">
        <v>7</v>
      </c>
      <c r="D20" s="7" t="s">
        <v>4</v>
      </c>
      <c r="E20" s="2" t="s">
        <v>6</v>
      </c>
      <c r="F20" s="2" t="s">
        <v>3</v>
      </c>
      <c r="G20" s="2" t="s">
        <v>5</v>
      </c>
      <c r="H20" s="16" t="s">
        <v>3</v>
      </c>
      <c r="I20" s="17" t="s">
        <v>5</v>
      </c>
      <c r="J20" s="2" t="s">
        <v>3</v>
      </c>
      <c r="K20" s="2" t="s">
        <v>5</v>
      </c>
      <c r="L20" s="2" t="s">
        <v>3</v>
      </c>
      <c r="M20" s="2" t="s">
        <v>5</v>
      </c>
    </row>
    <row r="21" spans="1:13" x14ac:dyDescent="0.4">
      <c r="A21" s="14" t="s">
        <v>2</v>
      </c>
      <c r="B21" s="5">
        <v>5035</v>
      </c>
      <c r="C21" s="1">
        <v>100</v>
      </c>
      <c r="D21" s="8">
        <v>771</v>
      </c>
      <c r="E21" s="13">
        <f>D21/B21*100</f>
        <v>15.312810327706059</v>
      </c>
      <c r="F21" s="1">
        <v>1100</v>
      </c>
      <c r="G21" s="3">
        <f>F21/B21*100</f>
        <v>21.847070506454816</v>
      </c>
      <c r="H21" s="18">
        <f>D21+F21</f>
        <v>1871</v>
      </c>
      <c r="I21" s="19">
        <f>H21/B21*100</f>
        <v>37.159880834160873</v>
      </c>
      <c r="J21" s="1">
        <v>761</v>
      </c>
      <c r="K21" s="3">
        <f>J21/B21*100</f>
        <v>15.114200595829196</v>
      </c>
      <c r="L21" s="1">
        <v>483</v>
      </c>
      <c r="M21" s="3">
        <f>L21/B21*100</f>
        <v>9.5928500496524336</v>
      </c>
    </row>
    <row r="22" spans="1:13" x14ac:dyDescent="0.4">
      <c r="A22" s="14" t="s">
        <v>13</v>
      </c>
      <c r="B22" s="5">
        <v>4582</v>
      </c>
      <c r="C22" s="1">
        <v>100</v>
      </c>
      <c r="D22" s="8">
        <v>818</v>
      </c>
      <c r="E22" s="13">
        <f>D22/B22*100</f>
        <v>17.852466171977301</v>
      </c>
      <c r="F22" s="29">
        <v>1019</v>
      </c>
      <c r="G22" s="3">
        <f>F22/B22*100</f>
        <v>22.239196857267569</v>
      </c>
      <c r="H22" s="18">
        <f>D22+F22</f>
        <v>1837</v>
      </c>
      <c r="I22" s="19">
        <f>H22/B22*100</f>
        <v>40.09166302924487</v>
      </c>
      <c r="J22" s="1">
        <v>661</v>
      </c>
      <c r="K22" s="3">
        <f>J22/B22*100</f>
        <v>14.426014840680926</v>
      </c>
      <c r="L22" s="1">
        <v>381</v>
      </c>
      <c r="M22" s="3">
        <f>L22/B22*100</f>
        <v>8.3151462243561767</v>
      </c>
    </row>
    <row r="23" spans="1:13" x14ac:dyDescent="0.4">
      <c r="A23" s="14"/>
      <c r="B23" s="5">
        <f>SUM(B21:B22)</f>
        <v>9617</v>
      </c>
      <c r="C23" s="1">
        <v>100</v>
      </c>
      <c r="D23" s="8">
        <f>SUM(D21:D22)</f>
        <v>1589</v>
      </c>
      <c r="E23" s="13">
        <f>D23/B23*100</f>
        <v>16.52282416554019</v>
      </c>
      <c r="F23" s="29">
        <f>SUM(F21:F22)</f>
        <v>2119</v>
      </c>
      <c r="G23" s="3">
        <f>F23/B23*100</f>
        <v>22.033898305084744</v>
      </c>
      <c r="H23" s="18">
        <f>SUM(H21:H22)</f>
        <v>3708</v>
      </c>
      <c r="I23" s="19">
        <f>H23/B23*100</f>
        <v>38.556722470624933</v>
      </c>
      <c r="J23" s="1">
        <f>SUM(J21:J22)</f>
        <v>1422</v>
      </c>
      <c r="K23" s="3">
        <f>J23/B23*100</f>
        <v>14.786315898928981</v>
      </c>
      <c r="L23" s="1">
        <f>SUM(L21:L22)</f>
        <v>864</v>
      </c>
      <c r="M23" s="3">
        <f>L23/B23*100</f>
        <v>8.9840906727669747</v>
      </c>
    </row>
    <row r="24" spans="1:13" x14ac:dyDescent="0.4">
      <c r="H24" s="20"/>
      <c r="I24" s="21"/>
    </row>
    <row r="25" spans="1:13" x14ac:dyDescent="0.4">
      <c r="A25" s="75" t="s">
        <v>16</v>
      </c>
      <c r="B25" s="72" t="s">
        <v>18</v>
      </c>
      <c r="C25" s="72"/>
      <c r="D25" s="69" t="s">
        <v>8</v>
      </c>
      <c r="E25" s="69"/>
      <c r="F25" s="69" t="s">
        <v>9</v>
      </c>
      <c r="G25" s="69"/>
      <c r="H25" s="77" t="s">
        <v>12</v>
      </c>
      <c r="I25" s="78"/>
      <c r="J25" s="69" t="s">
        <v>10</v>
      </c>
      <c r="K25" s="69"/>
      <c r="L25" s="69" t="s">
        <v>11</v>
      </c>
      <c r="M25" s="69"/>
    </row>
    <row r="26" spans="1:13" x14ac:dyDescent="0.4">
      <c r="A26" s="76"/>
      <c r="B26" s="4" t="s">
        <v>4</v>
      </c>
      <c r="C26" s="2" t="s">
        <v>7</v>
      </c>
      <c r="D26" s="7" t="s">
        <v>4</v>
      </c>
      <c r="E26" s="2" t="s">
        <v>6</v>
      </c>
      <c r="F26" s="2" t="s">
        <v>3</v>
      </c>
      <c r="G26" s="2" t="s">
        <v>5</v>
      </c>
      <c r="H26" s="16" t="s">
        <v>3</v>
      </c>
      <c r="I26" s="17" t="s">
        <v>5</v>
      </c>
      <c r="J26" s="2" t="s">
        <v>3</v>
      </c>
      <c r="K26" s="2" t="s">
        <v>5</v>
      </c>
      <c r="L26" s="2" t="s">
        <v>3</v>
      </c>
      <c r="M26" s="2" t="s">
        <v>5</v>
      </c>
    </row>
    <row r="27" spans="1:13" x14ac:dyDescent="0.4">
      <c r="A27" s="14" t="s">
        <v>2</v>
      </c>
      <c r="B27" s="5">
        <v>1744</v>
      </c>
      <c r="C27" s="1">
        <v>100</v>
      </c>
      <c r="D27" s="28">
        <v>289</v>
      </c>
      <c r="E27" s="3">
        <f>D27/B27*100</f>
        <v>16.571100917431192</v>
      </c>
      <c r="F27" s="29">
        <v>323</v>
      </c>
      <c r="G27" s="3">
        <f>F27/B27*100</f>
        <v>18.520642201834864</v>
      </c>
      <c r="H27" s="30">
        <f t="shared" ref="H27:H28" si="3">D27+F27</f>
        <v>612</v>
      </c>
      <c r="I27" s="19">
        <f t="shared" ref="I27:I28" si="4">H27/B27*100</f>
        <v>35.091743119266056</v>
      </c>
      <c r="J27" s="1">
        <v>264</v>
      </c>
      <c r="K27" s="3">
        <f>J27/B27*100</f>
        <v>15.137614678899084</v>
      </c>
      <c r="L27" s="26">
        <v>167</v>
      </c>
      <c r="M27" s="13">
        <f>L27/B27*100</f>
        <v>9.5756880733944953</v>
      </c>
    </row>
    <row r="28" spans="1:13" x14ac:dyDescent="0.4">
      <c r="A28" s="14" t="s">
        <v>13</v>
      </c>
      <c r="B28" s="5">
        <v>1402</v>
      </c>
      <c r="C28" s="1">
        <v>100</v>
      </c>
      <c r="D28" s="28">
        <v>216</v>
      </c>
      <c r="E28" s="3">
        <f>D28/B28*100</f>
        <v>15.406562054208273</v>
      </c>
      <c r="F28" s="1">
        <v>305</v>
      </c>
      <c r="G28" s="13">
        <f>F28/B28*100</f>
        <v>21.754636233951498</v>
      </c>
      <c r="H28" s="30">
        <f t="shared" si="3"/>
        <v>521</v>
      </c>
      <c r="I28" s="19">
        <f t="shared" si="4"/>
        <v>37.161198288159767</v>
      </c>
      <c r="J28" s="1">
        <v>207</v>
      </c>
      <c r="K28" s="3">
        <f>J28/B28*100</f>
        <v>14.764621968616263</v>
      </c>
      <c r="L28" s="1">
        <v>123</v>
      </c>
      <c r="M28" s="3">
        <f>L28/B28*100</f>
        <v>8.7731811697574891</v>
      </c>
    </row>
    <row r="29" spans="1:13" x14ac:dyDescent="0.4">
      <c r="A29" s="14" t="s">
        <v>21</v>
      </c>
      <c r="B29" s="5">
        <f>SUM(B27:B28)</f>
        <v>3146</v>
      </c>
      <c r="C29" s="1">
        <v>100</v>
      </c>
      <c r="D29" s="28">
        <f>SUM(D27:D28)</f>
        <v>505</v>
      </c>
      <c r="E29" s="3">
        <f>D29/B29*100</f>
        <v>16.052129688493324</v>
      </c>
      <c r="F29" s="1">
        <f>SUM(F27:F28)</f>
        <v>628</v>
      </c>
      <c r="G29" s="13">
        <f>F29/B29*100</f>
        <v>19.96185632549269</v>
      </c>
      <c r="H29" s="30">
        <f>SUM(H27:H28)</f>
        <v>1133</v>
      </c>
      <c r="I29" s="19">
        <f>H29/B29*100</f>
        <v>36.013986013986013</v>
      </c>
      <c r="J29" s="1">
        <f>SUM(J27:J28)</f>
        <v>471</v>
      </c>
      <c r="K29" s="3">
        <f>J29/B29*100</f>
        <v>14.971392244119516</v>
      </c>
      <c r="L29" s="1">
        <f>SUM(L27:L28)</f>
        <v>290</v>
      </c>
      <c r="M29" s="3">
        <f>L29/B29*100</f>
        <v>9.2180546726001271</v>
      </c>
    </row>
    <row r="31" spans="1:13" x14ac:dyDescent="0.4">
      <c r="A31" s="70" t="s">
        <v>17</v>
      </c>
      <c r="B31" s="72" t="s">
        <v>18</v>
      </c>
      <c r="C31" s="72"/>
      <c r="D31" s="69" t="s">
        <v>8</v>
      </c>
      <c r="E31" s="69"/>
      <c r="F31" s="69" t="s">
        <v>9</v>
      </c>
      <c r="G31" s="69"/>
      <c r="H31" s="73" t="s">
        <v>12</v>
      </c>
      <c r="I31" s="74"/>
      <c r="J31" s="69" t="s">
        <v>10</v>
      </c>
      <c r="K31" s="69"/>
      <c r="L31" s="69" t="s">
        <v>11</v>
      </c>
      <c r="M31" s="69"/>
    </row>
    <row r="32" spans="1:13" x14ac:dyDescent="0.4">
      <c r="A32" s="71"/>
      <c r="B32" s="4" t="s">
        <v>4</v>
      </c>
      <c r="C32" s="2" t="s">
        <v>7</v>
      </c>
      <c r="D32" s="7" t="s">
        <v>4</v>
      </c>
      <c r="E32" s="2" t="s">
        <v>6</v>
      </c>
      <c r="F32" s="2" t="s">
        <v>3</v>
      </c>
      <c r="G32" s="2" t="s">
        <v>5</v>
      </c>
      <c r="H32" s="10" t="s">
        <v>3</v>
      </c>
      <c r="I32" s="2" t="s">
        <v>5</v>
      </c>
      <c r="J32" s="2" t="s">
        <v>3</v>
      </c>
      <c r="K32" s="2" t="s">
        <v>5</v>
      </c>
      <c r="L32" s="2" t="s">
        <v>3</v>
      </c>
      <c r="M32" s="2" t="s">
        <v>5</v>
      </c>
    </row>
    <row r="33" spans="1:13" x14ac:dyDescent="0.4">
      <c r="A33" s="14" t="s">
        <v>2</v>
      </c>
      <c r="B33" s="5">
        <v>1409</v>
      </c>
      <c r="C33" s="1">
        <v>100</v>
      </c>
      <c r="D33" s="28">
        <v>244</v>
      </c>
      <c r="E33" s="3">
        <f t="shared" ref="E33:E34" si="5">D33/B33*100</f>
        <v>17.317246273953156</v>
      </c>
      <c r="F33" s="29">
        <v>262</v>
      </c>
      <c r="G33" s="3">
        <f t="shared" ref="G33:G34" si="6">F33/B33*100</f>
        <v>18.594748048261177</v>
      </c>
      <c r="H33" s="31">
        <f t="shared" ref="H33:H34" si="7">D33+F33</f>
        <v>506</v>
      </c>
      <c r="I33" s="3">
        <f t="shared" ref="I33:I34" si="8">H33/B33*100</f>
        <v>35.911994322214333</v>
      </c>
      <c r="J33" s="29">
        <v>168</v>
      </c>
      <c r="K33" s="3">
        <f t="shared" ref="K33:K34" si="9">J33/B33*100</f>
        <v>11.923349893541518</v>
      </c>
      <c r="L33" s="1">
        <v>145</v>
      </c>
      <c r="M33" s="3">
        <f>L33/B33*100</f>
        <v>10.290986515259048</v>
      </c>
    </row>
    <row r="34" spans="1:13" x14ac:dyDescent="0.4">
      <c r="A34" s="14" t="s">
        <v>13</v>
      </c>
      <c r="B34" s="32">
        <v>1183</v>
      </c>
      <c r="C34" s="1">
        <v>100</v>
      </c>
      <c r="D34" s="28">
        <v>220</v>
      </c>
      <c r="E34" s="3">
        <f t="shared" si="5"/>
        <v>18.596787827557058</v>
      </c>
      <c r="F34" s="29">
        <v>237</v>
      </c>
      <c r="G34" s="3">
        <f t="shared" si="6"/>
        <v>20.03381234150465</v>
      </c>
      <c r="H34" s="31">
        <f t="shared" si="7"/>
        <v>457</v>
      </c>
      <c r="I34" s="3">
        <f t="shared" si="8"/>
        <v>38.630600169061708</v>
      </c>
      <c r="J34" s="1">
        <v>157</v>
      </c>
      <c r="K34" s="3">
        <f t="shared" si="9"/>
        <v>13.271344040574808</v>
      </c>
      <c r="L34" s="1">
        <v>90</v>
      </c>
      <c r="M34" s="3">
        <f>L34/B34*100</f>
        <v>7.6077768385460693</v>
      </c>
    </row>
    <row r="35" spans="1:13" x14ac:dyDescent="0.4">
      <c r="A35" s="14" t="s">
        <v>21</v>
      </c>
      <c r="B35" s="5">
        <f>SUM(B33:B34)</f>
        <v>2592</v>
      </c>
      <c r="C35" s="1">
        <v>100</v>
      </c>
      <c r="D35" s="8">
        <f>SUM(D33:D34)</f>
        <v>464</v>
      </c>
      <c r="E35" s="3">
        <f>D35/B35*100</f>
        <v>17.901234567901234</v>
      </c>
      <c r="F35" s="1">
        <f>SUM(F33:F34)</f>
        <v>499</v>
      </c>
      <c r="G35" s="3">
        <f>F35/B35*100</f>
        <v>19.251543209876544</v>
      </c>
      <c r="H35" s="11">
        <f>SUM(H33:H34)</f>
        <v>963</v>
      </c>
      <c r="I35" s="3">
        <f>H35/B35*100</f>
        <v>37.152777777777779</v>
      </c>
      <c r="J35" s="1">
        <f>SUM(J33:J34)</f>
        <v>325</v>
      </c>
      <c r="K35" s="3">
        <f>J35/B35*100</f>
        <v>12.538580246913581</v>
      </c>
      <c r="L35" s="1">
        <f>SUM(L33:L34)</f>
        <v>235</v>
      </c>
      <c r="M35" s="3">
        <f>L35/B35*100</f>
        <v>9.0663580246913575</v>
      </c>
    </row>
  </sheetData>
  <mergeCells count="38">
    <mergeCell ref="L1:M1"/>
    <mergeCell ref="A2:M2"/>
    <mergeCell ref="A4:M4"/>
    <mergeCell ref="A6:A7"/>
    <mergeCell ref="B6:C6"/>
    <mergeCell ref="D6:E6"/>
    <mergeCell ref="F6:G6"/>
    <mergeCell ref="H6:I6"/>
    <mergeCell ref="J6:K6"/>
    <mergeCell ref="L6:M6"/>
    <mergeCell ref="L13:M13"/>
    <mergeCell ref="A19:A20"/>
    <mergeCell ref="B19:C19"/>
    <mergeCell ref="D19:E19"/>
    <mergeCell ref="F19:G19"/>
    <mergeCell ref="H19:I19"/>
    <mergeCell ref="J19:K19"/>
    <mergeCell ref="L19:M19"/>
    <mergeCell ref="A13:A14"/>
    <mergeCell ref="B13:C13"/>
    <mergeCell ref="D13:E13"/>
    <mergeCell ref="F13:G13"/>
    <mergeCell ref="H13:I13"/>
    <mergeCell ref="J13:K13"/>
    <mergeCell ref="L25:M25"/>
    <mergeCell ref="A31:A32"/>
    <mergeCell ref="B31:C31"/>
    <mergeCell ref="D31:E31"/>
    <mergeCell ref="F31:G31"/>
    <mergeCell ref="H31:I31"/>
    <mergeCell ref="J31:K31"/>
    <mergeCell ref="L31:M31"/>
    <mergeCell ref="A25:A26"/>
    <mergeCell ref="B25:C25"/>
    <mergeCell ref="D25:E25"/>
    <mergeCell ref="F25:G25"/>
    <mergeCell ref="H25:I25"/>
    <mergeCell ref="J25:K25"/>
  </mergeCells>
  <phoneticPr fontId="1"/>
  <pageMargins left="0.7" right="0.7" top="0.75" bottom="0.75" header="0.3" footer="0.3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449E-AC50-4A9F-88BB-ED84116C5834}">
  <sheetPr>
    <pageSetUpPr fitToPage="1"/>
  </sheetPr>
  <dimension ref="A1:M35"/>
  <sheetViews>
    <sheetView tabSelected="1" workbookViewId="0">
      <selection activeCell="A4" sqref="A4:M4"/>
    </sheetView>
  </sheetViews>
  <sheetFormatPr defaultRowHeight="18.75" x14ac:dyDescent="0.4"/>
  <cols>
    <col min="1" max="1" width="7.125" customWidth="1"/>
    <col min="2" max="2" width="9" style="6" customWidth="1"/>
    <col min="3" max="3" width="6" customWidth="1"/>
    <col min="4" max="4" width="7.5" style="9" customWidth="1"/>
    <col min="5" max="5" width="7.25" customWidth="1"/>
    <col min="6" max="6" width="7" customWidth="1"/>
    <col min="7" max="7" width="7.375" customWidth="1"/>
    <col min="8" max="8" width="5.875" style="12" customWidth="1"/>
    <col min="9" max="9" width="6.375" customWidth="1"/>
    <col min="10" max="10" width="6.875" customWidth="1"/>
    <col min="11" max="11" width="6.125" customWidth="1"/>
    <col min="12" max="12" width="6.875" customWidth="1"/>
    <col min="13" max="13" width="6.5" customWidth="1"/>
  </cols>
  <sheetData>
    <row r="1" spans="1:13" x14ac:dyDescent="0.4">
      <c r="L1" s="79" t="s">
        <v>24</v>
      </c>
      <c r="M1" s="80"/>
    </row>
    <row r="2" spans="1:13" x14ac:dyDescent="0.4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4" spans="1:13" ht="24" x14ac:dyDescent="0.4">
      <c r="A4" s="96" t="s">
        <v>28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9.5" thickBot="1" x14ac:dyDescent="0.45">
      <c r="A5" s="3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x14ac:dyDescent="0.4">
      <c r="A6" s="100" t="s">
        <v>0</v>
      </c>
      <c r="B6" s="97" t="s">
        <v>1</v>
      </c>
      <c r="C6" s="97"/>
      <c r="D6" s="87" t="s">
        <v>8</v>
      </c>
      <c r="E6" s="87"/>
      <c r="F6" s="87" t="s">
        <v>9</v>
      </c>
      <c r="G6" s="87"/>
      <c r="H6" s="102" t="s">
        <v>12</v>
      </c>
      <c r="I6" s="103"/>
      <c r="J6" s="87" t="s">
        <v>10</v>
      </c>
      <c r="K6" s="87"/>
      <c r="L6" s="87" t="s">
        <v>11</v>
      </c>
      <c r="M6" s="90"/>
    </row>
    <row r="7" spans="1:13" x14ac:dyDescent="0.4">
      <c r="A7" s="101"/>
      <c r="B7" s="24" t="s">
        <v>19</v>
      </c>
      <c r="C7" s="34" t="s">
        <v>20</v>
      </c>
      <c r="D7" s="7" t="s">
        <v>4</v>
      </c>
      <c r="E7" s="2" t="s">
        <v>6</v>
      </c>
      <c r="F7" s="2" t="s">
        <v>3</v>
      </c>
      <c r="G7" s="2" t="s">
        <v>5</v>
      </c>
      <c r="H7" s="16" t="s">
        <v>3</v>
      </c>
      <c r="I7" s="17" t="s">
        <v>5</v>
      </c>
      <c r="J7" s="2" t="s">
        <v>3</v>
      </c>
      <c r="K7" s="2" t="s">
        <v>5</v>
      </c>
      <c r="L7" s="2" t="s">
        <v>3</v>
      </c>
      <c r="M7" s="54" t="s">
        <v>5</v>
      </c>
    </row>
    <row r="8" spans="1:13" x14ac:dyDescent="0.4">
      <c r="A8" s="55" t="s">
        <v>2</v>
      </c>
      <c r="B8" s="5">
        <v>4663</v>
      </c>
      <c r="C8" s="1">
        <v>100</v>
      </c>
      <c r="D8" s="22">
        <v>1150</v>
      </c>
      <c r="E8" s="15">
        <f>D8/B8*100</f>
        <v>24.662234612910144</v>
      </c>
      <c r="F8" s="23">
        <v>923</v>
      </c>
      <c r="G8" s="15">
        <f>F8/B8*100</f>
        <v>19.794123954535706</v>
      </c>
      <c r="H8" s="18">
        <f>D8+F8</f>
        <v>2073</v>
      </c>
      <c r="I8" s="19">
        <f>H8/B8*100</f>
        <v>44.456358567445854</v>
      </c>
      <c r="J8" s="23">
        <v>540</v>
      </c>
      <c r="K8" s="15">
        <f>J8/B8*100</f>
        <v>11.580527557366501</v>
      </c>
      <c r="L8" s="23">
        <v>293</v>
      </c>
      <c r="M8" s="56">
        <f>L8/B8*100</f>
        <v>6.2835084709414541</v>
      </c>
    </row>
    <row r="9" spans="1:13" x14ac:dyDescent="0.4">
      <c r="A9" s="55" t="s">
        <v>13</v>
      </c>
      <c r="B9" s="5">
        <v>2770</v>
      </c>
      <c r="C9" s="1">
        <v>100</v>
      </c>
      <c r="D9" s="22">
        <v>572</v>
      </c>
      <c r="E9" s="15">
        <f>D9/B9*100</f>
        <v>20.649819494584836</v>
      </c>
      <c r="F9" s="23">
        <v>606</v>
      </c>
      <c r="G9" s="15">
        <f>F9/B9*100</f>
        <v>21.877256317689529</v>
      </c>
      <c r="H9" s="18">
        <f>D9+F9</f>
        <v>1178</v>
      </c>
      <c r="I9" s="19">
        <f>H9/B9*100</f>
        <v>42.527075812274369</v>
      </c>
      <c r="J9" s="23">
        <v>361</v>
      </c>
      <c r="K9" s="15">
        <f>J9/B9*100</f>
        <v>13.032490974729241</v>
      </c>
      <c r="L9" s="23">
        <v>205</v>
      </c>
      <c r="M9" s="56">
        <f>L9/B9*100</f>
        <v>7.4007220216606493</v>
      </c>
    </row>
    <row r="10" spans="1:13" ht="19.5" thickBot="1" x14ac:dyDescent="0.45">
      <c r="A10" s="57" t="s">
        <v>22</v>
      </c>
      <c r="B10" s="58">
        <f>SUM(B8:B9)</f>
        <v>7433</v>
      </c>
      <c r="C10" s="59">
        <v>100</v>
      </c>
      <c r="D10" s="60">
        <f>SUM(D8:D9)</f>
        <v>1722</v>
      </c>
      <c r="E10" s="61">
        <f>D10/B10*100</f>
        <v>23.166958159558725</v>
      </c>
      <c r="F10" s="62">
        <f>SUM(F8:F9)</f>
        <v>1529</v>
      </c>
      <c r="G10" s="61">
        <f>F10/B10*100</f>
        <v>20.570429167227232</v>
      </c>
      <c r="H10" s="63">
        <f>SUM(H8:H9)</f>
        <v>3251</v>
      </c>
      <c r="I10" s="64">
        <f>H10/B10*100</f>
        <v>43.737387326785957</v>
      </c>
      <c r="J10" s="62">
        <f>SUM(J8:J9)</f>
        <v>901</v>
      </c>
      <c r="K10" s="61">
        <f>J10/B10*100</f>
        <v>12.121619803578636</v>
      </c>
      <c r="L10" s="62">
        <f>SUM(L8:L9)</f>
        <v>498</v>
      </c>
      <c r="M10" s="65">
        <f>L10/B10*100</f>
        <v>6.6998520113009548</v>
      </c>
    </row>
    <row r="11" spans="1:13" x14ac:dyDescent="0.4">
      <c r="A11" s="35"/>
      <c r="D11" s="49"/>
      <c r="E11" s="37"/>
      <c r="F11" s="38"/>
      <c r="G11" s="37"/>
      <c r="H11" s="20"/>
      <c r="I11" s="40"/>
      <c r="J11" s="38"/>
      <c r="K11" s="37"/>
      <c r="L11" s="38"/>
      <c r="M11" s="37"/>
    </row>
    <row r="12" spans="1:13" x14ac:dyDescent="0.4">
      <c r="H12" s="20"/>
      <c r="I12" s="21"/>
    </row>
    <row r="13" spans="1:13" x14ac:dyDescent="0.4">
      <c r="A13" s="70" t="s">
        <v>14</v>
      </c>
      <c r="B13" s="91" t="s">
        <v>1</v>
      </c>
      <c r="C13" s="91"/>
      <c r="D13" s="69" t="s">
        <v>8</v>
      </c>
      <c r="E13" s="69"/>
      <c r="F13" s="69" t="s">
        <v>9</v>
      </c>
      <c r="G13" s="69"/>
      <c r="H13" s="92" t="s">
        <v>12</v>
      </c>
      <c r="I13" s="93"/>
      <c r="J13" s="69" t="s">
        <v>10</v>
      </c>
      <c r="K13" s="69"/>
      <c r="L13" s="69" t="s">
        <v>11</v>
      </c>
      <c r="M13" s="69"/>
    </row>
    <row r="14" spans="1:13" x14ac:dyDescent="0.4">
      <c r="A14" s="71"/>
      <c r="B14" s="24" t="s">
        <v>19</v>
      </c>
      <c r="C14" s="34" t="s">
        <v>20</v>
      </c>
      <c r="D14" s="7" t="s">
        <v>4</v>
      </c>
      <c r="E14" s="2" t="s">
        <v>6</v>
      </c>
      <c r="F14" s="2" t="s">
        <v>3</v>
      </c>
      <c r="G14" s="2" t="s">
        <v>5</v>
      </c>
      <c r="H14" s="16" t="s">
        <v>3</v>
      </c>
      <c r="I14" s="17" t="s">
        <v>5</v>
      </c>
      <c r="J14" s="2" t="s">
        <v>3</v>
      </c>
      <c r="K14" s="2" t="s">
        <v>5</v>
      </c>
      <c r="L14" s="2" t="s">
        <v>3</v>
      </c>
      <c r="M14" s="2" t="s">
        <v>5</v>
      </c>
    </row>
    <row r="15" spans="1:13" x14ac:dyDescent="0.4">
      <c r="A15" s="14" t="s">
        <v>2</v>
      </c>
      <c r="B15" s="5">
        <v>2270</v>
      </c>
      <c r="C15" s="1">
        <v>100</v>
      </c>
      <c r="D15" s="8">
        <v>488</v>
      </c>
      <c r="E15" s="3">
        <f>D15/B15*100</f>
        <v>21.497797356828194</v>
      </c>
      <c r="F15" s="1">
        <v>480</v>
      </c>
      <c r="G15" s="3">
        <f>F15/B15*100</f>
        <v>21.145374449339208</v>
      </c>
      <c r="H15" s="18">
        <f>D15+F15</f>
        <v>968</v>
      </c>
      <c r="I15" s="19">
        <f>H15/B15*100</f>
        <v>42.643171806167402</v>
      </c>
      <c r="J15" s="1">
        <v>325</v>
      </c>
      <c r="K15" s="3">
        <f>J15/B15*100</f>
        <v>14.317180616740089</v>
      </c>
      <c r="L15" s="1">
        <v>180</v>
      </c>
      <c r="M15" s="3">
        <f>L15/B15*100</f>
        <v>7.929515418502203</v>
      </c>
    </row>
    <row r="16" spans="1:13" x14ac:dyDescent="0.4">
      <c r="A16" s="14" t="s">
        <v>13</v>
      </c>
      <c r="B16" s="5">
        <v>1920</v>
      </c>
      <c r="C16" s="1">
        <v>100</v>
      </c>
      <c r="D16" s="8">
        <v>475</v>
      </c>
      <c r="E16" s="3">
        <f>D16/B16*100</f>
        <v>24.739583333333336</v>
      </c>
      <c r="F16" s="1">
        <v>412</v>
      </c>
      <c r="G16" s="3">
        <f>F16/B16*100</f>
        <v>21.458333333333332</v>
      </c>
      <c r="H16" s="18">
        <f>D16+F16</f>
        <v>887</v>
      </c>
      <c r="I16" s="19">
        <f>H16/B16*100</f>
        <v>46.197916666666664</v>
      </c>
      <c r="J16" s="1">
        <v>246</v>
      </c>
      <c r="K16" s="3">
        <f>J16/B16*100</f>
        <v>12.812499999999998</v>
      </c>
      <c r="L16" s="1">
        <v>126</v>
      </c>
      <c r="M16" s="3">
        <f>L16/B16*100</f>
        <v>6.5625</v>
      </c>
    </row>
    <row r="17" spans="1:13" x14ac:dyDescent="0.4">
      <c r="A17" s="14" t="s">
        <v>22</v>
      </c>
      <c r="B17" s="5">
        <f>SUM(B15:B16)</f>
        <v>4190</v>
      </c>
      <c r="C17" s="1">
        <v>100</v>
      </c>
      <c r="D17" s="8">
        <f>SUM(D15:D16)</f>
        <v>963</v>
      </c>
      <c r="E17" s="3">
        <f>D17/B17*100</f>
        <v>22.983293556085918</v>
      </c>
      <c r="F17" s="1">
        <f>SUM(F15:F16)</f>
        <v>892</v>
      </c>
      <c r="G17" s="3">
        <f>F17/B17*100</f>
        <v>21.288782816229119</v>
      </c>
      <c r="H17" s="18">
        <f>SUM(H15:H16)</f>
        <v>1855</v>
      </c>
      <c r="I17" s="19">
        <f>H17/B17*100</f>
        <v>44.272076372315034</v>
      </c>
      <c r="J17" s="1">
        <f>SUM(J15:J16)</f>
        <v>571</v>
      </c>
      <c r="K17" s="3">
        <f>J17/B17*100</f>
        <v>13.627684964200476</v>
      </c>
      <c r="L17" s="1">
        <f>SUM(L15:L16)</f>
        <v>306</v>
      </c>
      <c r="M17" s="3">
        <f>L17/B17*100</f>
        <v>7.3031026252983295</v>
      </c>
    </row>
    <row r="18" spans="1:13" x14ac:dyDescent="0.4">
      <c r="A18" s="35"/>
      <c r="E18" s="43"/>
      <c r="G18" s="43"/>
      <c r="H18" s="20"/>
      <c r="I18" s="40"/>
      <c r="K18" s="43"/>
      <c r="M18" s="43"/>
    </row>
    <row r="19" spans="1:13" x14ac:dyDescent="0.4">
      <c r="A19" s="70" t="s">
        <v>15</v>
      </c>
      <c r="B19" s="91" t="s">
        <v>1</v>
      </c>
      <c r="C19" s="91"/>
      <c r="D19" s="69" t="s">
        <v>8</v>
      </c>
      <c r="E19" s="69"/>
      <c r="F19" s="69" t="s">
        <v>9</v>
      </c>
      <c r="G19" s="69"/>
      <c r="H19" s="92" t="s">
        <v>12</v>
      </c>
      <c r="I19" s="93"/>
      <c r="J19" s="69" t="s">
        <v>10</v>
      </c>
      <c r="K19" s="69"/>
      <c r="L19" s="69" t="s">
        <v>11</v>
      </c>
      <c r="M19" s="69"/>
    </row>
    <row r="20" spans="1:13" x14ac:dyDescent="0.4">
      <c r="A20" s="71"/>
      <c r="B20" s="24" t="s">
        <v>19</v>
      </c>
      <c r="C20" s="34" t="s">
        <v>20</v>
      </c>
      <c r="D20" s="7" t="s">
        <v>4</v>
      </c>
      <c r="E20" s="2" t="s">
        <v>6</v>
      </c>
      <c r="F20" s="2" t="s">
        <v>3</v>
      </c>
      <c r="G20" s="2" t="s">
        <v>5</v>
      </c>
      <c r="H20" s="16" t="s">
        <v>3</v>
      </c>
      <c r="I20" s="17" t="s">
        <v>5</v>
      </c>
      <c r="J20" s="2" t="s">
        <v>3</v>
      </c>
      <c r="K20" s="2" t="s">
        <v>5</v>
      </c>
      <c r="L20" s="2" t="s">
        <v>3</v>
      </c>
      <c r="M20" s="2" t="s">
        <v>5</v>
      </c>
    </row>
    <row r="21" spans="1:13" x14ac:dyDescent="0.4">
      <c r="A21" s="14" t="s">
        <v>2</v>
      </c>
      <c r="B21" s="5">
        <v>4640</v>
      </c>
      <c r="C21" s="1">
        <v>100</v>
      </c>
      <c r="D21" s="8">
        <v>767</v>
      </c>
      <c r="E21" s="13">
        <f>D21/B21*100</f>
        <v>16.530172413793103</v>
      </c>
      <c r="F21" s="1">
        <v>973</v>
      </c>
      <c r="G21" s="3">
        <f>F21/B21*100</f>
        <v>20.969827586206897</v>
      </c>
      <c r="H21" s="18">
        <f>D21+F21</f>
        <v>1740</v>
      </c>
      <c r="I21" s="19">
        <f>H21/B21*100</f>
        <v>37.5</v>
      </c>
      <c r="J21" s="1">
        <v>727</v>
      </c>
      <c r="K21" s="3">
        <f>J21/B21*100</f>
        <v>15.668103448275861</v>
      </c>
      <c r="L21" s="1">
        <v>429</v>
      </c>
      <c r="M21" s="3">
        <f>L21/B21*100</f>
        <v>9.2456896551724128</v>
      </c>
    </row>
    <row r="22" spans="1:13" x14ac:dyDescent="0.4">
      <c r="A22" s="14" t="s">
        <v>13</v>
      </c>
      <c r="B22" s="5">
        <v>4238</v>
      </c>
      <c r="C22" s="1">
        <v>100</v>
      </c>
      <c r="D22" s="8">
        <v>766</v>
      </c>
      <c r="E22" s="13">
        <f>D22/B22*100</f>
        <v>18.074563473336479</v>
      </c>
      <c r="F22" s="1">
        <v>1027</v>
      </c>
      <c r="G22" s="3">
        <f>F22/B22*100</f>
        <v>24.233128834355828</v>
      </c>
      <c r="H22" s="18">
        <f>D22+F22</f>
        <v>1793</v>
      </c>
      <c r="I22" s="19">
        <f>H22/B22*100</f>
        <v>42.307692307692307</v>
      </c>
      <c r="J22" s="1">
        <v>557</v>
      </c>
      <c r="K22" s="3">
        <f>J22/B22*100</f>
        <v>13.142991977347807</v>
      </c>
      <c r="L22" s="1">
        <v>322</v>
      </c>
      <c r="M22" s="3">
        <f>L22/B22*100</f>
        <v>7.5979235488437951</v>
      </c>
    </row>
    <row r="23" spans="1:13" x14ac:dyDescent="0.4">
      <c r="A23" s="14" t="s">
        <v>22</v>
      </c>
      <c r="B23" s="5">
        <f>SUM(B21:B22)</f>
        <v>8878</v>
      </c>
      <c r="C23" s="1">
        <v>100</v>
      </c>
      <c r="D23" s="8">
        <f>SUM(D21:D22)</f>
        <v>1533</v>
      </c>
      <c r="E23" s="13">
        <f>D23/B23*100</f>
        <v>17.267402568145979</v>
      </c>
      <c r="F23" s="1">
        <f>SUM(F21:F22)</f>
        <v>2000</v>
      </c>
      <c r="G23" s="3">
        <f>F23/B23*100</f>
        <v>22.527596305474205</v>
      </c>
      <c r="H23" s="18">
        <f>SUM(H21:H22)</f>
        <v>3533</v>
      </c>
      <c r="I23" s="19">
        <f>H23/B23*100</f>
        <v>39.794998873620187</v>
      </c>
      <c r="J23" s="1">
        <f>SUM(J21:J22)</f>
        <v>1284</v>
      </c>
      <c r="K23" s="3">
        <f>J23/B23*100</f>
        <v>14.462716828114441</v>
      </c>
      <c r="L23" s="1">
        <f>SUM(L21:L22)</f>
        <v>751</v>
      </c>
      <c r="M23" s="3">
        <f>L23/B23*100</f>
        <v>8.459112412705565</v>
      </c>
    </row>
    <row r="24" spans="1:13" x14ac:dyDescent="0.4">
      <c r="H24" s="20"/>
      <c r="I24" s="21"/>
    </row>
    <row r="25" spans="1:13" x14ac:dyDescent="0.4">
      <c r="A25" s="70" t="s">
        <v>16</v>
      </c>
      <c r="B25" s="91" t="s">
        <v>1</v>
      </c>
      <c r="C25" s="91"/>
      <c r="D25" s="69" t="s">
        <v>8</v>
      </c>
      <c r="E25" s="69"/>
      <c r="F25" s="69" t="s">
        <v>9</v>
      </c>
      <c r="G25" s="69"/>
      <c r="H25" s="92" t="s">
        <v>12</v>
      </c>
      <c r="I25" s="93"/>
      <c r="J25" s="69" t="s">
        <v>10</v>
      </c>
      <c r="K25" s="69"/>
      <c r="L25" s="69" t="s">
        <v>11</v>
      </c>
      <c r="M25" s="69"/>
    </row>
    <row r="26" spans="1:13" x14ac:dyDescent="0.4">
      <c r="A26" s="71"/>
      <c r="B26" s="24" t="s">
        <v>19</v>
      </c>
      <c r="C26" s="34" t="s">
        <v>20</v>
      </c>
      <c r="D26" s="7" t="s">
        <v>4</v>
      </c>
      <c r="E26" s="2" t="s">
        <v>6</v>
      </c>
      <c r="F26" s="2" t="s">
        <v>3</v>
      </c>
      <c r="G26" s="2" t="s">
        <v>5</v>
      </c>
      <c r="H26" s="16" t="s">
        <v>3</v>
      </c>
      <c r="I26" s="17" t="s">
        <v>5</v>
      </c>
      <c r="J26" s="2" t="s">
        <v>3</v>
      </c>
      <c r="K26" s="2" t="s">
        <v>5</v>
      </c>
      <c r="L26" s="2" t="s">
        <v>3</v>
      </c>
      <c r="M26" s="2" t="s">
        <v>5</v>
      </c>
    </row>
    <row r="27" spans="1:13" x14ac:dyDescent="0.4">
      <c r="A27" s="14" t="s">
        <v>2</v>
      </c>
      <c r="B27" s="5">
        <v>1633</v>
      </c>
      <c r="C27" s="1">
        <v>100</v>
      </c>
      <c r="D27" s="8">
        <v>322</v>
      </c>
      <c r="E27" s="13">
        <f>D27/B27*100</f>
        <v>19.718309859154928</v>
      </c>
      <c r="F27" s="1">
        <v>361</v>
      </c>
      <c r="G27" s="3">
        <f>F27/B27*100</f>
        <v>22.106552357624004</v>
      </c>
      <c r="H27" s="18">
        <f>D27+F27</f>
        <v>683</v>
      </c>
      <c r="I27" s="19">
        <f>H27/B27*100</f>
        <v>41.824862216778932</v>
      </c>
      <c r="J27" s="1">
        <v>240</v>
      </c>
      <c r="K27" s="3">
        <f>J27/B27*100</f>
        <v>14.696876913655849</v>
      </c>
      <c r="L27" s="1">
        <v>123</v>
      </c>
      <c r="M27" s="3">
        <f>L27/B27*100</f>
        <v>7.5321494182486219</v>
      </c>
    </row>
    <row r="28" spans="1:13" x14ac:dyDescent="0.4">
      <c r="A28" s="14" t="s">
        <v>13</v>
      </c>
      <c r="B28" s="5">
        <v>1340</v>
      </c>
      <c r="C28" s="1">
        <v>100</v>
      </c>
      <c r="D28" s="8">
        <v>330</v>
      </c>
      <c r="E28" s="3">
        <f>D28/B28*100</f>
        <v>24.626865671641792</v>
      </c>
      <c r="F28" s="1">
        <v>275</v>
      </c>
      <c r="G28" s="13">
        <f>F28/B28*100</f>
        <v>20.522388059701495</v>
      </c>
      <c r="H28" s="18">
        <f>D28+F28</f>
        <v>605</v>
      </c>
      <c r="I28" s="19">
        <f>H28/B28*100</f>
        <v>45.149253731343286</v>
      </c>
      <c r="J28" s="1">
        <v>160</v>
      </c>
      <c r="K28" s="3">
        <f>J28/B28*100</f>
        <v>11.940298507462686</v>
      </c>
      <c r="L28" s="1">
        <v>81</v>
      </c>
      <c r="M28" s="3">
        <f>L28/B28*100</f>
        <v>6.044776119402985</v>
      </c>
    </row>
    <row r="29" spans="1:13" x14ac:dyDescent="0.4">
      <c r="A29" s="14" t="s">
        <v>22</v>
      </c>
      <c r="B29" s="5">
        <f>SUM(B27:B28)</f>
        <v>2973</v>
      </c>
      <c r="C29" s="1">
        <v>100</v>
      </c>
      <c r="D29" s="8">
        <f>SUM(D27:D28)</f>
        <v>652</v>
      </c>
      <c r="E29" s="3">
        <f>D29/B29*100</f>
        <v>21.930709720820722</v>
      </c>
      <c r="F29" s="1">
        <f>SUM(F27:F28)</f>
        <v>636</v>
      </c>
      <c r="G29" s="13">
        <f>F29/B29*100</f>
        <v>21.392532795156409</v>
      </c>
      <c r="H29" s="18">
        <f>SUM(H27:H28)</f>
        <v>1288</v>
      </c>
      <c r="I29" s="19">
        <f>H29/B29*100</f>
        <v>43.323242515977128</v>
      </c>
      <c r="J29" s="1">
        <f>SUM(J27:J28)</f>
        <v>400</v>
      </c>
      <c r="K29" s="3">
        <f>J29/B29*100</f>
        <v>13.454423141607805</v>
      </c>
      <c r="L29" s="1">
        <f>SUM(L27:L28)</f>
        <v>204</v>
      </c>
      <c r="M29" s="3">
        <f>L29/B29*100</f>
        <v>6.8617558022199789</v>
      </c>
    </row>
    <row r="31" spans="1:13" x14ac:dyDescent="0.4">
      <c r="A31" s="70" t="s">
        <v>17</v>
      </c>
      <c r="B31" s="91" t="s">
        <v>1</v>
      </c>
      <c r="C31" s="91"/>
      <c r="D31" s="69" t="s">
        <v>8</v>
      </c>
      <c r="E31" s="69"/>
      <c r="F31" s="69" t="s">
        <v>9</v>
      </c>
      <c r="G31" s="69"/>
      <c r="H31" s="73" t="s">
        <v>12</v>
      </c>
      <c r="I31" s="74"/>
      <c r="J31" s="69" t="s">
        <v>10</v>
      </c>
      <c r="K31" s="69"/>
      <c r="L31" s="69" t="s">
        <v>11</v>
      </c>
      <c r="M31" s="69"/>
    </row>
    <row r="32" spans="1:13" x14ac:dyDescent="0.4">
      <c r="A32" s="71"/>
      <c r="B32" s="24" t="s">
        <v>19</v>
      </c>
      <c r="C32" s="34" t="s">
        <v>20</v>
      </c>
      <c r="D32" s="7" t="s">
        <v>4</v>
      </c>
      <c r="E32" s="2" t="s">
        <v>6</v>
      </c>
      <c r="F32" s="2" t="s">
        <v>3</v>
      </c>
      <c r="G32" s="2" t="s">
        <v>5</v>
      </c>
      <c r="H32" s="10" t="s">
        <v>3</v>
      </c>
      <c r="I32" s="2" t="s">
        <v>5</v>
      </c>
      <c r="J32" s="2" t="s">
        <v>3</v>
      </c>
      <c r="K32" s="2" t="s">
        <v>5</v>
      </c>
      <c r="L32" s="2" t="s">
        <v>3</v>
      </c>
      <c r="M32" s="2" t="s">
        <v>5</v>
      </c>
    </row>
    <row r="33" spans="1:13" x14ac:dyDescent="0.4">
      <c r="A33" s="14" t="s">
        <v>2</v>
      </c>
      <c r="B33" s="5">
        <v>1285</v>
      </c>
      <c r="C33" s="1">
        <v>100</v>
      </c>
      <c r="D33" s="8">
        <v>255</v>
      </c>
      <c r="E33" s="13">
        <f>D33/B33*100</f>
        <v>19.844357976653697</v>
      </c>
      <c r="F33" s="1">
        <v>269</v>
      </c>
      <c r="G33" s="3">
        <f>F33/B33*100</f>
        <v>20.933852140077821</v>
      </c>
      <c r="H33" s="11">
        <f>D33+F33</f>
        <v>524</v>
      </c>
      <c r="I33" s="3">
        <f>H33/B33*100</f>
        <v>40.778210116731515</v>
      </c>
      <c r="J33" s="1">
        <v>190</v>
      </c>
      <c r="K33" s="3">
        <f>J33/B33*100</f>
        <v>14.785992217898833</v>
      </c>
      <c r="L33" s="1">
        <v>117</v>
      </c>
      <c r="M33" s="3">
        <f>L33/B33*100</f>
        <v>9.1050583657587545</v>
      </c>
    </row>
    <row r="34" spans="1:13" x14ac:dyDescent="0.4">
      <c r="A34" s="14" t="s">
        <v>13</v>
      </c>
      <c r="B34" s="5">
        <v>1197</v>
      </c>
      <c r="C34" s="1">
        <v>100</v>
      </c>
      <c r="D34" s="8">
        <v>275</v>
      </c>
      <c r="E34" s="13">
        <f>D34/B34*100</f>
        <v>22.974101921470343</v>
      </c>
      <c r="F34" s="1">
        <v>295</v>
      </c>
      <c r="G34" s="3">
        <f>F34/B34*100</f>
        <v>24.644945697577274</v>
      </c>
      <c r="H34" s="11">
        <f>D34+F34</f>
        <v>570</v>
      </c>
      <c r="I34" s="3">
        <f>H34/B34*100</f>
        <v>47.619047619047613</v>
      </c>
      <c r="J34" s="1">
        <v>140</v>
      </c>
      <c r="K34" s="3">
        <f>J34/B34*100</f>
        <v>11.695906432748536</v>
      </c>
      <c r="L34" s="1">
        <v>83</v>
      </c>
      <c r="M34" s="3">
        <f>L34/B34*100</f>
        <v>6.9340016708437755</v>
      </c>
    </row>
    <row r="35" spans="1:13" x14ac:dyDescent="0.4">
      <c r="A35" s="14" t="s">
        <v>22</v>
      </c>
      <c r="B35" s="5">
        <f>SUM(B33:B34)</f>
        <v>2482</v>
      </c>
      <c r="C35" s="1">
        <v>100</v>
      </c>
      <c r="D35" s="8">
        <f>SUM(D33:D34)</f>
        <v>530</v>
      </c>
      <c r="E35" s="3">
        <f>D35/B35*100</f>
        <v>21.35374697824335</v>
      </c>
      <c r="F35" s="1">
        <f>SUM(F33:F34)</f>
        <v>564</v>
      </c>
      <c r="G35" s="3">
        <f>F35/B35*100</f>
        <v>22.723609991941981</v>
      </c>
      <c r="H35" s="11">
        <f>SUM(H33:H34)</f>
        <v>1094</v>
      </c>
      <c r="I35" s="3">
        <f>H35/B35*100</f>
        <v>44.077356970185335</v>
      </c>
      <c r="J35" s="1">
        <f>SUM(J33:J34)</f>
        <v>330</v>
      </c>
      <c r="K35" s="1">
        <f>J35/B35*100</f>
        <v>13.295729250604351</v>
      </c>
      <c r="L35" s="1">
        <f>SUM(L33:L34)</f>
        <v>200</v>
      </c>
      <c r="M35" s="3">
        <f>L35/B35*100</f>
        <v>8.058017727639001</v>
      </c>
    </row>
  </sheetData>
  <mergeCells count="38">
    <mergeCell ref="A2:M2"/>
    <mergeCell ref="L1:M1"/>
    <mergeCell ref="L31:M31"/>
    <mergeCell ref="A31:A32"/>
    <mergeCell ref="B31:C31"/>
    <mergeCell ref="D31:E31"/>
    <mergeCell ref="F31:G31"/>
    <mergeCell ref="H31:I31"/>
    <mergeCell ref="J31:K31"/>
    <mergeCell ref="L19:M19"/>
    <mergeCell ref="A25:A26"/>
    <mergeCell ref="B25:C25"/>
    <mergeCell ref="D25:E25"/>
    <mergeCell ref="F25:G25"/>
    <mergeCell ref="H25:I25"/>
    <mergeCell ref="J25:K25"/>
    <mergeCell ref="L25:M25"/>
    <mergeCell ref="A19:A20"/>
    <mergeCell ref="B19:C19"/>
    <mergeCell ref="D19:E19"/>
    <mergeCell ref="F19:G19"/>
    <mergeCell ref="H19:I19"/>
    <mergeCell ref="J19:K19"/>
    <mergeCell ref="A6:A7"/>
    <mergeCell ref="H6:I6"/>
    <mergeCell ref="A4:M4"/>
    <mergeCell ref="A13:A14"/>
    <mergeCell ref="B13:C13"/>
    <mergeCell ref="D13:E13"/>
    <mergeCell ref="F13:G13"/>
    <mergeCell ref="H13:I13"/>
    <mergeCell ref="J13:K13"/>
    <mergeCell ref="L13:M13"/>
    <mergeCell ref="D6:E6"/>
    <mergeCell ref="F6:G6"/>
    <mergeCell ref="J6:K6"/>
    <mergeCell ref="L6:M6"/>
    <mergeCell ref="B6:C6"/>
  </mergeCells>
  <phoneticPr fontId="1"/>
  <pageMargins left="0.7" right="0.7" top="0.75" bottom="0.75" header="0.3" footer="0.3"/>
  <pageSetup paperSize="9" scale="8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転入超過5市比較</vt:lpstr>
      <vt:lpstr>転入5市比較</vt:lpstr>
      <vt:lpstr>転出5市比較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MACHIDUKURI</dc:creator>
  <cp:lastModifiedBy>MACHIDUKURI</cp:lastModifiedBy>
  <cp:lastPrinted>2023-02-02T02:15:29Z</cp:lastPrinted>
  <dcterms:created xsi:type="dcterms:W3CDTF">2023-01-31T02:42:58Z</dcterms:created>
  <dcterms:modified xsi:type="dcterms:W3CDTF">2023-02-06T02:38:50Z</dcterms:modified>
</cp:coreProperties>
</file>